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230"/>
  </bookViews>
  <sheets>
    <sheet name="khóa 14 cơ khí" sheetId="1" r:id="rId1"/>
  </sheets>
  <externalReferences>
    <externalReference r:id="rId2"/>
    <externalReference r:id="rId3"/>
  </externalReferences>
  <definedNames>
    <definedName name="_xlnm._FilterDatabase" localSheetId="0" hidden="1">'khóa 14 cơ khí'!$A$8:$O$50</definedName>
    <definedName name="_xlnm.Print_Area" localSheetId="0">'khóa 14 cơ khí'!$A$1:$O$90</definedName>
    <definedName name="_xlnm.Print_Titles" localSheetId="0">'khóa 14 cơ khí'!$8:$8</definedName>
  </definedNames>
  <calcPr calcId="145621"/>
</workbook>
</file>

<file path=xl/calcChain.xml><?xml version="1.0" encoding="utf-8"?>
<calcChain xmlns="http://schemas.openxmlformats.org/spreadsheetml/2006/main">
  <c r="N48" i="1" l="1"/>
  <c r="G48" i="1"/>
  <c r="N47" i="1"/>
  <c r="G47" i="1"/>
  <c r="N46" i="1"/>
  <c r="G46" i="1"/>
  <c r="N45" i="1"/>
  <c r="G45" i="1"/>
  <c r="N44" i="1"/>
  <c r="G44" i="1"/>
  <c r="N43" i="1"/>
  <c r="G43" i="1"/>
  <c r="N42" i="1"/>
  <c r="G42" i="1"/>
  <c r="N41" i="1"/>
  <c r="G41" i="1"/>
  <c r="N40" i="1"/>
  <c r="G40" i="1"/>
  <c r="N39" i="1"/>
  <c r="G39" i="1"/>
  <c r="N38" i="1"/>
  <c r="G38" i="1"/>
  <c r="N37" i="1"/>
  <c r="M37" i="1"/>
  <c r="G37" i="1"/>
  <c r="N36" i="1"/>
  <c r="G36" i="1"/>
  <c r="N35" i="1"/>
  <c r="G35" i="1"/>
  <c r="N34" i="1"/>
  <c r="G34" i="1"/>
  <c r="N33" i="1"/>
  <c r="G33" i="1"/>
  <c r="N32" i="1"/>
  <c r="G32" i="1"/>
  <c r="N31" i="1"/>
  <c r="M31" i="1"/>
  <c r="G31" i="1"/>
  <c r="N30" i="1"/>
  <c r="G30" i="1"/>
  <c r="N29" i="1"/>
  <c r="G29" i="1"/>
  <c r="N28" i="1"/>
  <c r="G28" i="1"/>
  <c r="N27" i="1"/>
  <c r="G27" i="1"/>
  <c r="N26" i="1"/>
  <c r="G26" i="1"/>
  <c r="N25" i="1"/>
  <c r="G25" i="1"/>
  <c r="N24" i="1"/>
  <c r="G24" i="1"/>
  <c r="N23" i="1"/>
  <c r="G23" i="1"/>
  <c r="N22" i="1"/>
  <c r="G22" i="1"/>
  <c r="N21" i="1"/>
  <c r="G21" i="1"/>
  <c r="N20" i="1"/>
  <c r="G20" i="1"/>
  <c r="N19" i="1"/>
  <c r="G19" i="1"/>
  <c r="N18" i="1"/>
  <c r="G18" i="1"/>
  <c r="N17" i="1"/>
  <c r="G17" i="1"/>
  <c r="N16" i="1"/>
  <c r="G16" i="1"/>
  <c r="N15" i="1"/>
  <c r="G15" i="1"/>
  <c r="N14" i="1"/>
  <c r="G14" i="1"/>
  <c r="N13" i="1"/>
  <c r="G13" i="1"/>
  <c r="N12" i="1"/>
  <c r="G12" i="1"/>
  <c r="N11" i="1"/>
  <c r="G11" i="1"/>
  <c r="N10" i="1"/>
  <c r="G10" i="1"/>
  <c r="N9" i="1"/>
  <c r="G9" i="1"/>
</calcChain>
</file>

<file path=xl/sharedStrings.xml><?xml version="1.0" encoding="utf-8"?>
<sst xmlns="http://schemas.openxmlformats.org/spreadsheetml/2006/main" count="323" uniqueCount="193">
  <si>
    <t>ê</t>
  </si>
  <si>
    <t>BÁO CÁO CÔNG NỢ HỌC PHÍ SINH VIÊN</t>
  </si>
  <si>
    <t>Cơ sở:</t>
  </si>
  <si>
    <t>Trường Cao đẳng Kỹ thuật Lý Tự Trọng TPHCM</t>
  </si>
  <si>
    <t>Khóa học: 2014</t>
  </si>
  <si>
    <t>2013;2014</t>
  </si>
  <si>
    <t>Bậc đào tạo:</t>
  </si>
  <si>
    <t>Loại đào tạo: CĐ ngành cơ khí</t>
  </si>
  <si>
    <t xml:space="preserve">  </t>
  </si>
  <si>
    <t>STT</t>
  </si>
  <si>
    <t>Mã SV</t>
  </si>
  <si>
    <t>Họ</t>
  </si>
  <si>
    <t>Tên</t>
  </si>
  <si>
    <t>Ngày sinh</t>
  </si>
  <si>
    <t>Giới tính</t>
  </si>
  <si>
    <t>Khóa</t>
  </si>
  <si>
    <t>Nợ HK2/2015-2016</t>
  </si>
  <si>
    <t>HK 2</t>
  </si>
  <si>
    <t>Công nợ thu khác</t>
  </si>
  <si>
    <t>Tổng công nợ</t>
  </si>
  <si>
    <t>Nợ HK1/2015-2016</t>
  </si>
  <si>
    <t>HKI</t>
  </si>
  <si>
    <t>HKII/2015-2016</t>
  </si>
  <si>
    <t>GHI CHÚ</t>
  </si>
  <si>
    <t>14000637</t>
  </si>
  <si>
    <t xml:space="preserve">Phạm Văn </t>
  </si>
  <si>
    <t>Đức</t>
  </si>
  <si>
    <t>17/08/1995</t>
  </si>
  <si>
    <t>14CĐCK01</t>
  </si>
  <si>
    <t>X</t>
  </si>
  <si>
    <t xml:space="preserve">4,250,000 </t>
  </si>
  <si>
    <t>14000769</t>
  </si>
  <si>
    <t xml:space="preserve">Trương Ngọc </t>
  </si>
  <si>
    <t>Dũng</t>
  </si>
  <si>
    <t>03/09/1995</t>
  </si>
  <si>
    <t>14000771</t>
  </si>
  <si>
    <t xml:space="preserve">Nguyễn Văn </t>
  </si>
  <si>
    <t>Hải</t>
  </si>
  <si>
    <t>02/02/1996</t>
  </si>
  <si>
    <t>14000642</t>
  </si>
  <si>
    <t xml:space="preserve">Phạm Nguyễn Thái </t>
  </si>
  <si>
    <t>Hiền</t>
  </si>
  <si>
    <t>10/05/1996</t>
  </si>
  <si>
    <t>14000774</t>
  </si>
  <si>
    <t xml:space="preserve">Trần Huy </t>
  </si>
  <si>
    <t>Hiệp</t>
  </si>
  <si>
    <t>16/04/1996</t>
  </si>
  <si>
    <t>14000777</t>
  </si>
  <si>
    <t xml:space="preserve">Đoàn Văn </t>
  </si>
  <si>
    <t>Hướng</t>
  </si>
  <si>
    <t>07/06/1996</t>
  </si>
  <si>
    <t>14000778</t>
  </si>
  <si>
    <t xml:space="preserve">Nguyễn Đức </t>
  </si>
  <si>
    <t>Huy</t>
  </si>
  <si>
    <t>28/05/1995</t>
  </si>
  <si>
    <t>14000648</t>
  </si>
  <si>
    <t xml:space="preserve">Trần Văn </t>
  </si>
  <si>
    <t>Khiêm</t>
  </si>
  <si>
    <t>17/12/1996</t>
  </si>
  <si>
    <t>14000651</t>
  </si>
  <si>
    <t xml:space="preserve">Trần Thanh </t>
  </si>
  <si>
    <t>Lâm</t>
  </si>
  <si>
    <t>26/10/1996</t>
  </si>
  <si>
    <t>14000658</t>
  </si>
  <si>
    <t xml:space="preserve">Phan Trọng </t>
  </si>
  <si>
    <t>Nghĩa</t>
  </si>
  <si>
    <t>15/07/1996</t>
  </si>
  <si>
    <t>14000665</t>
  </si>
  <si>
    <t>Phước</t>
  </si>
  <si>
    <t>30/03/1996</t>
  </si>
  <si>
    <t>14000675</t>
  </si>
  <si>
    <t xml:space="preserve">Lê Văn </t>
  </si>
  <si>
    <t>Tuấn</t>
  </si>
  <si>
    <t>06/06/1995</t>
  </si>
  <si>
    <t>14000681</t>
  </si>
  <si>
    <t xml:space="preserve">Đàng Năng Xuân </t>
  </si>
  <si>
    <t>Định</t>
  </si>
  <si>
    <t>30/11/1995</t>
  </si>
  <si>
    <t>14CĐCK02</t>
  </si>
  <si>
    <t>13D2010050</t>
  </si>
  <si>
    <t xml:space="preserve">Vũ Đoàn Thế </t>
  </si>
  <si>
    <t>01/02/1994</t>
  </si>
  <si>
    <t>14000684</t>
  </si>
  <si>
    <t xml:space="preserve">Trương Văn </t>
  </si>
  <si>
    <t>Hiển</t>
  </si>
  <si>
    <t>10/06/1996</t>
  </si>
  <si>
    <t>14000779</t>
  </si>
  <si>
    <t xml:space="preserve">Phạm Quốc </t>
  </si>
  <si>
    <t>Khánh</t>
  </si>
  <si>
    <t>24/09/1996</t>
  </si>
  <si>
    <t>14000692</t>
  </si>
  <si>
    <t xml:space="preserve">Trần Tấn </t>
  </si>
  <si>
    <t>Lộc</t>
  </si>
  <si>
    <t>25/10/1995</t>
  </si>
  <si>
    <t>14000695</t>
  </si>
  <si>
    <t xml:space="preserve">Bành Đại </t>
  </si>
  <si>
    <t>23/10/1992</t>
  </si>
  <si>
    <t>14000697</t>
  </si>
  <si>
    <t>Nhàn</t>
  </si>
  <si>
    <t>01/07/1996</t>
  </si>
  <si>
    <t>14000789</t>
  </si>
  <si>
    <t xml:space="preserve">Võ Minh </t>
  </si>
  <si>
    <t>Phát</t>
  </si>
  <si>
    <t>13/07/1995</t>
  </si>
  <si>
    <t>14000700</t>
  </si>
  <si>
    <t xml:space="preserve">Trần Tân </t>
  </si>
  <si>
    <t>Phú</t>
  </si>
  <si>
    <t>20/06/1995</t>
  </si>
  <si>
    <t>13D2010172</t>
  </si>
  <si>
    <t xml:space="preserve">Hồ Tấn </t>
  </si>
  <si>
    <t>Sang</t>
  </si>
  <si>
    <t>10/09/1995</t>
  </si>
  <si>
    <t>14000792</t>
  </si>
  <si>
    <t xml:space="preserve">Đặng Hoàng </t>
  </si>
  <si>
    <t>Sơn</t>
  </si>
  <si>
    <t>14000793</t>
  </si>
  <si>
    <t xml:space="preserve">Hồ Phạm Hoàng </t>
  </si>
  <si>
    <t>Tâm</t>
  </si>
  <si>
    <t>20/09/1996</t>
  </si>
  <si>
    <t>14000706</t>
  </si>
  <si>
    <t xml:space="preserve">Nguyễn </t>
  </si>
  <si>
    <t>Thành</t>
  </si>
  <si>
    <t>10/10/1994</t>
  </si>
  <si>
    <t>14000709</t>
  </si>
  <si>
    <t xml:space="preserve">Nguyễn Thanh </t>
  </si>
  <si>
    <t>Thiên</t>
  </si>
  <si>
    <t>11/10/1996</t>
  </si>
  <si>
    <t>14000710</t>
  </si>
  <si>
    <t>Thừa</t>
  </si>
  <si>
    <t>01/03/1996</t>
  </si>
  <si>
    <t>14000715</t>
  </si>
  <si>
    <t xml:space="preserve">Lộ Tiểu Bình </t>
  </si>
  <si>
    <t>Triệu</t>
  </si>
  <si>
    <t>20/10/1996</t>
  </si>
  <si>
    <t>14000721</t>
  </si>
  <si>
    <t xml:space="preserve">Nguyễn Mộng </t>
  </si>
  <si>
    <t>Vương</t>
  </si>
  <si>
    <t>19/07/1993</t>
  </si>
  <si>
    <t>14000723</t>
  </si>
  <si>
    <t xml:space="preserve">Trần Võ </t>
  </si>
  <si>
    <t>Bình</t>
  </si>
  <si>
    <t>15/10/1995</t>
  </si>
  <si>
    <t>14CĐCK03</t>
  </si>
  <si>
    <t>14000736</t>
  </si>
  <si>
    <t xml:space="preserve">Thành Phú Duy </t>
  </si>
  <si>
    <t>Khang</t>
  </si>
  <si>
    <t>19/05/1995</t>
  </si>
  <si>
    <t>14000739</t>
  </si>
  <si>
    <t xml:space="preserve">Vũ Đặng Công </t>
  </si>
  <si>
    <t>Lân</t>
  </si>
  <si>
    <t>29/06/1996</t>
  </si>
  <si>
    <t>14000740</t>
  </si>
  <si>
    <t xml:space="preserve">Bùi Đức </t>
  </si>
  <si>
    <t>Lợi</t>
  </si>
  <si>
    <t>13/04/1996</t>
  </si>
  <si>
    <t>14000741</t>
  </si>
  <si>
    <t>Mẫn</t>
  </si>
  <si>
    <t>04/12/1996</t>
  </si>
  <si>
    <t>14000794</t>
  </si>
  <si>
    <t xml:space="preserve">Lý Minh </t>
  </si>
  <si>
    <t>24/06/1996</t>
  </si>
  <si>
    <t>14000750</t>
  </si>
  <si>
    <t xml:space="preserve">Nguyễn Công </t>
  </si>
  <si>
    <t>06/09/1995</t>
  </si>
  <si>
    <t>14000757</t>
  </si>
  <si>
    <t xml:space="preserve">Trần Khiêm </t>
  </si>
  <si>
    <t>Trí</t>
  </si>
  <si>
    <t>21/10/1996</t>
  </si>
  <si>
    <t>14000807</t>
  </si>
  <si>
    <t xml:space="preserve">Nguyễn Bá Anh </t>
  </si>
  <si>
    <t>16/11/1996</t>
  </si>
  <si>
    <t>14000808</t>
  </si>
  <si>
    <t xml:space="preserve">Nguyễn Hữu </t>
  </si>
  <si>
    <t>Vinh</t>
  </si>
  <si>
    <t>21/02/1996</t>
  </si>
  <si>
    <t>14000810</t>
  </si>
  <si>
    <t xml:space="preserve">Mai Lam </t>
  </si>
  <si>
    <t>Vỹ</t>
  </si>
  <si>
    <t>01/11/1996</t>
  </si>
  <si>
    <t>Ngày 06 tháng 05 năm 2016</t>
  </si>
  <si>
    <t>NGƯỜI LẬP BẢNG</t>
  </si>
  <si>
    <t>Trần Thị Thảo Vân</t>
  </si>
  <si>
    <t>Ghi chú: SV MGHP vẫn có tên trong DS nợ nếu chưa đóng tiền học phí vì ngân sách chưa cấp về.</t>
  </si>
  <si>
    <t>Khóa 2013:</t>
  </si>
  <si>
    <t>210/881</t>
  </si>
  <si>
    <t>Khóa 2014</t>
  </si>
  <si>
    <t>496/927</t>
  </si>
  <si>
    <t>Tổng cộng</t>
  </si>
  <si>
    <t>706/1808</t>
  </si>
  <si>
    <t>210/</t>
  </si>
  <si>
    <t>496/</t>
  </si>
  <si>
    <t>706/</t>
  </si>
  <si>
    <t>Ghi chú: Dấu " X " là chưa đóng học phí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</si>
</sst>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1" xfId="0" quotePrefix="1" applyNumberFormat="1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vertical="center"/>
    </xf>
    <xf numFmtId="14" fontId="6" fillId="0" borderId="3" xfId="0" applyNumberFormat="1" applyFont="1" applyFill="1" applyBorder="1" applyAlignment="1">
      <alignment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right" vertical="center"/>
    </xf>
    <xf numFmtId="3" fontId="7" fillId="0" borderId="2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3" fontId="7" fillId="0" borderId="2" xfId="0" applyNumberFormat="1" applyFont="1" applyFill="1" applyBorder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 wrapText="1"/>
    </xf>
    <xf numFmtId="1" fontId="8" fillId="0" borderId="0" xfId="0" quotePrefix="1" applyNumberFormat="1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vertical="center"/>
    </xf>
    <xf numFmtId="49" fontId="8" fillId="0" borderId="0" xfId="0" quotePrefix="1" applyNumberFormat="1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/>
    <xf numFmtId="3" fontId="9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 wrapText="1"/>
    </xf>
    <xf numFmtId="1" fontId="6" fillId="0" borderId="0" xfId="0" quotePrefix="1" applyNumberFormat="1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vertical="center"/>
    </xf>
    <xf numFmtId="49" fontId="6" fillId="0" borderId="0" xfId="0" quotePrefix="1" applyNumberFormat="1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1" fontId="6" fillId="0" borderId="0" xfId="0" quotePrefix="1" applyNumberFormat="1" applyFont="1" applyFill="1" applyBorder="1" applyAlignment="1">
      <alignment horizontal="left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666750</xdr:colOff>
      <xdr:row>0</xdr:row>
      <xdr:rowOff>0</xdr:rowOff>
    </xdr:from>
    <xdr:to>
      <xdr:col>11</xdr:col>
      <xdr:colOff>762000</xdr:colOff>
      <xdr:row>3</xdr:row>
      <xdr:rowOff>9525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3838575" y="0"/>
          <a:ext cx="29432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781050</xdr:colOff>
      <xdr:row>1</xdr:row>
      <xdr:rowOff>171450</xdr:rowOff>
    </xdr:from>
    <xdr:to>
      <xdr:col>10</xdr:col>
      <xdr:colOff>85725</xdr:colOff>
      <xdr:row>1</xdr:row>
      <xdr:rowOff>171450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6019800" y="371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104775</xdr:colOff>
      <xdr:row>0</xdr:row>
      <xdr:rowOff>0</xdr:rowOff>
    </xdr:from>
    <xdr:to>
      <xdr:col>4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04775" y="0"/>
          <a:ext cx="31146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563695</xdr:colOff>
      <xdr:row>2</xdr:row>
      <xdr:rowOff>95250</xdr:rowOff>
    </xdr:from>
    <xdr:to>
      <xdr:col>2</xdr:col>
      <xdr:colOff>998404</xdr:colOff>
      <xdr:row>2</xdr:row>
      <xdr:rowOff>95250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944695" y="495300"/>
          <a:ext cx="128243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211270</xdr:colOff>
      <xdr:row>1</xdr:row>
      <xdr:rowOff>180975</xdr:rowOff>
    </xdr:from>
    <xdr:to>
      <xdr:col>7</xdr:col>
      <xdr:colOff>626929</xdr:colOff>
      <xdr:row>1</xdr:row>
      <xdr:rowOff>180975</xdr:rowOff>
    </xdr:to>
    <xdr:sp macro="" textlink="">
      <xdr:nvSpPr>
        <xdr:cNvPr id="7" name="Line 34"/>
        <xdr:cNvSpPr>
          <a:spLocks noChangeShapeType="1"/>
        </xdr:cNvSpPr>
      </xdr:nvSpPr>
      <xdr:spPr bwMode="auto">
        <a:xfrm>
          <a:off x="5172075" y="381000"/>
          <a:ext cx="62692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u%201_2%20ng&#224;y%2006_05_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2042016\NG&#192;Y%2012_04_2016%20G&#7916;I%20TH&#7846;Y%20&#272;&#7878;\H&#7885;c%20k&#7923;%201_2015_2016\H&#7885;c%20ph&#237;%20H&#7885;c%20K&#7923;_2015_2016_K2014_1204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8">
          <cell r="C8" t="str">
            <v>13D301Ð043</v>
          </cell>
          <cell r="D8" t="str">
            <v>Nguyễn Khắc Thanh</v>
          </cell>
          <cell r="E8" t="str">
            <v>Hải</v>
          </cell>
          <cell r="F8" t="str">
            <v>02/09/1995</v>
          </cell>
          <cell r="G8" t="str">
            <v>13CÐ-Ð3</v>
          </cell>
          <cell r="H8" t="str">
            <v>13CÐ</v>
          </cell>
          <cell r="I8" t="str">
            <v>06/05/2016</v>
          </cell>
          <cell r="J8" t="str">
            <v>06/05/2016</v>
          </cell>
          <cell r="K8" t="str">
            <v>Thu học phí</v>
          </cell>
          <cell r="L8" t="str">
            <v>Trần Thị Thảo Vân</v>
          </cell>
          <cell r="M8">
            <v>10103</v>
          </cell>
          <cell r="N8">
            <v>2210000</v>
          </cell>
        </row>
        <row r="9">
          <cell r="C9" t="str">
            <v>13D301Ð004</v>
          </cell>
          <cell r="D9" t="str">
            <v>Đặng Thế</v>
          </cell>
          <cell r="E9" t="str">
            <v>Anh</v>
          </cell>
          <cell r="F9" t="str">
            <v>07/12/1995</v>
          </cell>
          <cell r="G9" t="str">
            <v>13CÐ-Ð1</v>
          </cell>
          <cell r="H9" t="str">
            <v>13CÐ</v>
          </cell>
          <cell r="I9" t="str">
            <v>06/05/2016</v>
          </cell>
          <cell r="J9" t="str">
            <v>06/05/2016</v>
          </cell>
          <cell r="K9" t="str">
            <v>Thu học phí</v>
          </cell>
          <cell r="L9" t="str">
            <v>Trần Thị Thảo Vân</v>
          </cell>
          <cell r="M9">
            <v>10108</v>
          </cell>
          <cell r="N9">
            <v>2210000</v>
          </cell>
        </row>
        <row r="10">
          <cell r="C10" t="str">
            <v>12D3010177</v>
          </cell>
          <cell r="D10" t="str">
            <v>Ngô Đức</v>
          </cell>
          <cell r="E10" t="str">
            <v>Vượng</v>
          </cell>
          <cell r="F10" t="str">
            <v>10/11/1994</v>
          </cell>
          <cell r="G10" t="str">
            <v>13CÐ-ÐT2</v>
          </cell>
          <cell r="H10" t="str">
            <v>13CÐ</v>
          </cell>
          <cell r="I10" t="str">
            <v>06/05/2016</v>
          </cell>
          <cell r="J10" t="str">
            <v>06/05/2016</v>
          </cell>
          <cell r="K10" t="str">
            <v>Thu học phí</v>
          </cell>
          <cell r="L10" t="str">
            <v>Trần Thị Thảo Vân</v>
          </cell>
          <cell r="M10">
            <v>10118</v>
          </cell>
          <cell r="N10">
            <v>2210000</v>
          </cell>
        </row>
        <row r="11">
          <cell r="C11" t="str">
            <v>14000629</v>
          </cell>
          <cell r="D11" t="str">
            <v>Nguyễn Thành</v>
          </cell>
          <cell r="E11" t="str">
            <v>An</v>
          </cell>
          <cell r="F11" t="str">
            <v>20/04/1996</v>
          </cell>
          <cell r="G11" t="str">
            <v>14CĐCK01</v>
          </cell>
          <cell r="H11" t="str">
            <v>14CĐ</v>
          </cell>
          <cell r="I11" t="str">
            <v>06/05/2016</v>
          </cell>
          <cell r="J11" t="str">
            <v>06/05/2016</v>
          </cell>
          <cell r="K11" t="str">
            <v>Thu học phí</v>
          </cell>
          <cell r="L11" t="str">
            <v>Phạm Lê Đông  Hưng</v>
          </cell>
          <cell r="M11">
            <v>9821</v>
          </cell>
          <cell r="N11">
            <v>4250000</v>
          </cell>
        </row>
        <row r="12">
          <cell r="C12" t="str">
            <v>14000705</v>
          </cell>
          <cell r="D12" t="str">
            <v>Đào Duy</v>
          </cell>
          <cell r="E12" t="str">
            <v>Thắng</v>
          </cell>
          <cell r="F12" t="str">
            <v>20/11/1992</v>
          </cell>
          <cell r="G12" t="str">
            <v>14CĐCK02</v>
          </cell>
          <cell r="H12" t="str">
            <v>14CĐ</v>
          </cell>
          <cell r="I12" t="str">
            <v>06/05/2016</v>
          </cell>
          <cell r="J12" t="str">
            <v>06/05/2016</v>
          </cell>
          <cell r="K12" t="str">
            <v>Thu học phí</v>
          </cell>
          <cell r="L12" t="str">
            <v>Trần Thị Thảo Vân</v>
          </cell>
          <cell r="M12">
            <v>10104</v>
          </cell>
          <cell r="N12">
            <v>4250000</v>
          </cell>
        </row>
        <row r="13">
          <cell r="C13" t="str">
            <v>14000653</v>
          </cell>
          <cell r="D13" t="str">
            <v>Nguyễn Thành</v>
          </cell>
          <cell r="E13" t="str">
            <v>Long</v>
          </cell>
          <cell r="F13" t="str">
            <v>29/08/1996</v>
          </cell>
          <cell r="G13" t="str">
            <v>14CĐCK01</v>
          </cell>
          <cell r="H13" t="str">
            <v>14CĐ</v>
          </cell>
          <cell r="I13" t="str">
            <v>06/05/2016</v>
          </cell>
          <cell r="J13" t="str">
            <v>06/05/2016</v>
          </cell>
          <cell r="K13" t="str">
            <v>Thu học phí</v>
          </cell>
          <cell r="L13" t="str">
            <v>Trần Thị Thảo Vân</v>
          </cell>
          <cell r="M13">
            <v>10105</v>
          </cell>
          <cell r="N13">
            <v>4250000</v>
          </cell>
        </row>
        <row r="14">
          <cell r="C14" t="str">
            <v>14000643</v>
          </cell>
          <cell r="D14" t="str">
            <v>Hồ Văn</v>
          </cell>
          <cell r="E14" t="str">
            <v>Hiếu</v>
          </cell>
          <cell r="F14" t="str">
            <v>26/11/1994</v>
          </cell>
          <cell r="G14" t="str">
            <v>14CĐCK01</v>
          </cell>
          <cell r="H14" t="str">
            <v>14CĐ</v>
          </cell>
          <cell r="I14" t="str">
            <v>06/05/2016</v>
          </cell>
          <cell r="J14" t="str">
            <v>06/05/2016</v>
          </cell>
          <cell r="K14" t="str">
            <v>Thu học phí</v>
          </cell>
          <cell r="L14" t="str">
            <v>Trần Thị Thảo Vân</v>
          </cell>
          <cell r="M14">
            <v>10105</v>
          </cell>
          <cell r="N14">
            <v>4250000</v>
          </cell>
        </row>
        <row r="15">
          <cell r="C15" t="str">
            <v>14001085</v>
          </cell>
          <cell r="D15" t="str">
            <v>Nguyễn Xuân</v>
          </cell>
          <cell r="E15" t="str">
            <v>Trường</v>
          </cell>
          <cell r="F15" t="str">
            <v>10/01/1996</v>
          </cell>
          <cell r="G15" t="str">
            <v>14CĐOT05</v>
          </cell>
          <cell r="H15" t="str">
            <v>14CĐ</v>
          </cell>
          <cell r="I15" t="str">
            <v>06/05/2016</v>
          </cell>
          <cell r="J15" t="str">
            <v>06/05/2016</v>
          </cell>
          <cell r="K15" t="str">
            <v>Thu học phí</v>
          </cell>
          <cell r="L15" t="str">
            <v>Phạm Lê Đông  Hưng</v>
          </cell>
          <cell r="M15">
            <v>9822</v>
          </cell>
          <cell r="N15">
            <v>4250000</v>
          </cell>
        </row>
        <row r="16">
          <cell r="C16" t="str">
            <v>14001097</v>
          </cell>
          <cell r="D16" t="str">
            <v>Phạm Thị Thanh</v>
          </cell>
          <cell r="E16" t="str">
            <v>Hằng</v>
          </cell>
          <cell r="F16" t="str">
            <v>22/10/1995</v>
          </cell>
          <cell r="G16" t="str">
            <v>14CĐMT01</v>
          </cell>
          <cell r="H16" t="str">
            <v>14CĐ</v>
          </cell>
          <cell r="I16" t="str">
            <v>06/05/2016</v>
          </cell>
          <cell r="J16" t="str">
            <v>06/05/2016</v>
          </cell>
          <cell r="K16" t="str">
            <v>Thu học phí</v>
          </cell>
          <cell r="L16" t="str">
            <v>Trần Thị Thảo Vân</v>
          </cell>
          <cell r="M16">
            <v>10114</v>
          </cell>
          <cell r="N16">
            <v>4250000</v>
          </cell>
        </row>
        <row r="17">
          <cell r="C17" t="str">
            <v>14001007</v>
          </cell>
          <cell r="D17" t="str">
            <v>Trần Hữu</v>
          </cell>
          <cell r="E17" t="str">
            <v>Nghĩa</v>
          </cell>
          <cell r="F17" t="str">
            <v>24/04/1995</v>
          </cell>
          <cell r="G17" t="str">
            <v>14CĐOT04</v>
          </cell>
          <cell r="H17" t="str">
            <v>14CĐ</v>
          </cell>
          <cell r="I17" t="str">
            <v>06/05/2016</v>
          </cell>
          <cell r="J17" t="str">
            <v>06/05/2016</v>
          </cell>
          <cell r="K17" t="str">
            <v>Thu học phí</v>
          </cell>
          <cell r="L17" t="str">
            <v>Trần Thị Thảo Vân</v>
          </cell>
          <cell r="M17">
            <v>10117</v>
          </cell>
          <cell r="N17">
            <v>4250000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 hoc phi"/>
      <sheetName val="no phu thu"/>
      <sheetName val="kiểm tra"/>
    </sheetNames>
    <sheetDataSet>
      <sheetData sheetId="0">
        <row r="10">
          <cell r="B10" t="str">
            <v>14000792</v>
          </cell>
          <cell r="C10" t="str">
            <v>Đặng Hoàng Sơn</v>
          </cell>
          <cell r="D10" t="str">
            <v>07/06/1996</v>
          </cell>
          <cell r="E10" t="str">
            <v>Nam</v>
          </cell>
          <cell r="F10" t="str">
            <v xml:space="preserve">2,400,000 </v>
          </cell>
        </row>
        <row r="11">
          <cell r="B11" t="str">
            <v>14000721</v>
          </cell>
          <cell r="C11" t="str">
            <v>Nguyễn Mộng Vương</v>
          </cell>
          <cell r="D11" t="str">
            <v>19/07/1993</v>
          </cell>
          <cell r="E11" t="str">
            <v>Nam</v>
          </cell>
          <cell r="F11" t="str">
            <v xml:space="preserve">2,400,000 </v>
          </cell>
        </row>
        <row r="12">
          <cell r="B12" t="str">
            <v>14000543</v>
          </cell>
          <cell r="C12" t="str">
            <v>Hoàng Anh Dũng</v>
          </cell>
          <cell r="D12" t="str">
            <v>08/12/1996</v>
          </cell>
          <cell r="E12" t="str">
            <v>Nam</v>
          </cell>
          <cell r="F12" t="str">
            <v xml:space="preserve">2,700,000 </v>
          </cell>
        </row>
        <row r="13">
          <cell r="B13" t="str">
            <v>14000392</v>
          </cell>
          <cell r="C13" t="str">
            <v>Huỳnh Cẩm Kiệt</v>
          </cell>
          <cell r="D13" t="str">
            <v>05/06/1996</v>
          </cell>
          <cell r="E13" t="str">
            <v>Nam</v>
          </cell>
          <cell r="F13" t="str">
            <v xml:space="preserve">2,700,000 </v>
          </cell>
        </row>
        <row r="14">
          <cell r="B14" t="str">
            <v>14001122</v>
          </cell>
          <cell r="C14" t="str">
            <v>Lê Thái Song</v>
          </cell>
          <cell r="D14" t="str">
            <v>04/06/1996</v>
          </cell>
          <cell r="E14" t="str">
            <v>Nam</v>
          </cell>
          <cell r="F14" t="str">
            <v xml:space="preserve">3,150,000 </v>
          </cell>
        </row>
        <row r="15">
          <cell r="B15" t="str">
            <v>14000590</v>
          </cell>
          <cell r="C15" t="str">
            <v>Nguyễn Trần Ngọc Cảnh</v>
          </cell>
          <cell r="D15" t="str">
            <v>10/06/1993</v>
          </cell>
          <cell r="E15" t="str">
            <v>Nam</v>
          </cell>
          <cell r="F15" t="str">
            <v xml:space="preserve">2,850,000 </v>
          </cell>
        </row>
        <row r="16">
          <cell r="B16" t="str">
            <v>14000837</v>
          </cell>
          <cell r="C16" t="str">
            <v>Võ Đăng Khoa</v>
          </cell>
          <cell r="D16" t="str">
            <v>27/01/1995</v>
          </cell>
          <cell r="E16" t="str">
            <v>Nam</v>
          </cell>
          <cell r="F16" t="str">
            <v xml:space="preserve">3,300,000 </v>
          </cell>
        </row>
        <row r="17">
          <cell r="B17" t="str">
            <v>14000841</v>
          </cell>
          <cell r="C17" t="str">
            <v>Lê Đình Long</v>
          </cell>
          <cell r="D17" t="str">
            <v>30/03/1995</v>
          </cell>
          <cell r="E17" t="str">
            <v>Nam</v>
          </cell>
          <cell r="F17" t="str">
            <v xml:space="preserve">3,300,000 </v>
          </cell>
        </row>
        <row r="18">
          <cell r="B18" t="str">
            <v>14000843</v>
          </cell>
          <cell r="C18" t="str">
            <v>Bùi Trọng Nghĩa</v>
          </cell>
          <cell r="D18" t="str">
            <v>12/08/1995</v>
          </cell>
          <cell r="E18" t="str">
            <v>Nam</v>
          </cell>
          <cell r="F18" t="str">
            <v xml:space="preserve">3,300,000 </v>
          </cell>
        </row>
        <row r="19">
          <cell r="B19" t="str">
            <v>14000924</v>
          </cell>
          <cell r="C19" t="str">
            <v>Lê Ngô Gia Bảo</v>
          </cell>
          <cell r="D19" t="str">
            <v>05/12/1995</v>
          </cell>
          <cell r="E19" t="str">
            <v>Nam</v>
          </cell>
          <cell r="F19" t="str">
            <v xml:space="preserve">3,300,000 </v>
          </cell>
        </row>
        <row r="20">
          <cell r="B20" t="str">
            <v>14000947</v>
          </cell>
          <cell r="C20" t="str">
            <v>Đào Thanh Nhàn</v>
          </cell>
          <cell r="D20" t="str">
            <v>15/01/1995</v>
          </cell>
          <cell r="E20" t="str">
            <v>Nam</v>
          </cell>
          <cell r="F20" t="str">
            <v xml:space="preserve">3,300,000 </v>
          </cell>
        </row>
        <row r="21">
          <cell r="B21" t="str">
            <v>14000983</v>
          </cell>
          <cell r="C21" t="str">
            <v>Trần Quốc Bảo</v>
          </cell>
          <cell r="D21" t="str">
            <v>01/12/1996</v>
          </cell>
          <cell r="E21" t="str">
            <v>Nam</v>
          </cell>
          <cell r="F21" t="str">
            <v xml:space="preserve">3,300,000 </v>
          </cell>
        </row>
        <row r="22">
          <cell r="B22" t="str">
            <v>14001032</v>
          </cell>
          <cell r="C22" t="str">
            <v>Đào Duy Tùng</v>
          </cell>
          <cell r="D22" t="str">
            <v>06/11/1996</v>
          </cell>
          <cell r="E22" t="str">
            <v>Nam</v>
          </cell>
          <cell r="F22" t="str">
            <v xml:space="preserve">3,300,000 </v>
          </cell>
        </row>
        <row r="23">
          <cell r="B23" t="str">
            <v>14000189</v>
          </cell>
          <cell r="C23" t="str">
            <v>Trần Dương Minh Quân</v>
          </cell>
          <cell r="D23" t="str">
            <v>06/07/1992</v>
          </cell>
          <cell r="E23" t="str">
            <v>Nam</v>
          </cell>
          <cell r="F23" t="str">
            <v xml:space="preserve">2,300,000 </v>
          </cell>
        </row>
        <row r="24">
          <cell r="B24" t="str">
            <v>14000120</v>
          </cell>
          <cell r="C24" t="str">
            <v>Đoàn Thanh Thành</v>
          </cell>
          <cell r="D24" t="str">
            <v>30/04/1996</v>
          </cell>
          <cell r="E24" t="str">
            <v>Nam</v>
          </cell>
          <cell r="F24" t="str">
            <v xml:space="preserve">2,300,000 </v>
          </cell>
        </row>
        <row r="25">
          <cell r="B25" t="str">
            <v>14000295</v>
          </cell>
          <cell r="C25" t="str">
            <v>Phạm Ngọc Thạch</v>
          </cell>
          <cell r="D25" t="str">
            <v>04/09/1996</v>
          </cell>
          <cell r="E25" t="str">
            <v>Nam</v>
          </cell>
          <cell r="F25" t="str">
            <v xml:space="preserve">2,300,000 </v>
          </cell>
        </row>
        <row r="26">
          <cell r="B26" t="str">
            <v>14000362</v>
          </cell>
          <cell r="C26" t="str">
            <v>Đoàn Tất Thắng</v>
          </cell>
          <cell r="D26" t="str">
            <v>15/10/1993</v>
          </cell>
          <cell r="E26" t="str">
            <v>Nam</v>
          </cell>
          <cell r="F26" t="str">
            <v xml:space="preserve">2,300,000 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5"/>
  <sheetViews>
    <sheetView showGridLines="0" tabSelected="1" view="pageBreakPreview" topLeftCell="A32" zoomScaleNormal="100" zoomScaleSheetLayoutView="100" workbookViewId="0">
      <selection activeCell="D80" sqref="D80"/>
    </sheetView>
  </sheetViews>
  <sheetFormatPr defaultRowHeight="15.75" x14ac:dyDescent="0.25"/>
  <cols>
    <col min="1" max="1" width="5.7109375" style="1" customWidth="1"/>
    <col min="2" max="2" width="12.7109375" style="1" customWidth="1"/>
    <col min="3" max="3" width="19.28515625" style="1" customWidth="1"/>
    <col min="4" max="4" width="9.85546875" style="1" customWidth="1"/>
    <col min="5" max="5" width="17" style="1" customWidth="1"/>
    <col min="6" max="6" width="13" style="1" customWidth="1"/>
    <col min="7" max="7" width="13" style="1" hidden="1" customWidth="1"/>
    <col min="8" max="8" width="12.7109375" style="2" customWidth="1"/>
    <col min="9" max="11" width="16.7109375" style="2" hidden="1" customWidth="1"/>
    <col min="12" max="12" width="13.7109375" style="3" customWidth="1"/>
    <col min="13" max="14" width="16.7109375" style="1" hidden="1" customWidth="1"/>
    <col min="15" max="15" width="10.85546875" style="1" customWidth="1"/>
    <col min="16" max="16384" width="9.140625" style="1"/>
  </cols>
  <sheetData>
    <row r="1" spans="1:15" ht="15.75" customHeight="1" x14ac:dyDescent="0.25">
      <c r="C1" s="1" t="s">
        <v>0</v>
      </c>
    </row>
    <row r="2" spans="1:15" ht="15.75" customHeight="1" x14ac:dyDescent="0.25"/>
    <row r="3" spans="1:15" ht="15.75" customHeight="1" x14ac:dyDescent="0.25"/>
    <row r="4" spans="1:15" ht="21.95" customHeight="1" x14ac:dyDescent="0.2">
      <c r="A4" s="4" t="s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5"/>
      <c r="M4" s="6"/>
      <c r="N4" s="6"/>
      <c r="O4" s="6"/>
    </row>
    <row r="5" spans="1:15" s="13" customFormat="1" ht="15.75" customHeight="1" x14ac:dyDescent="0.2">
      <c r="A5" s="7"/>
      <c r="B5" s="8" t="s">
        <v>2</v>
      </c>
      <c r="C5" s="9" t="s">
        <v>3</v>
      </c>
      <c r="D5" s="9"/>
      <c r="E5" s="9"/>
      <c r="F5" s="8" t="s">
        <v>4</v>
      </c>
      <c r="G5" s="8"/>
      <c r="H5" s="7"/>
      <c r="I5" s="10" t="s">
        <v>5</v>
      </c>
      <c r="J5" s="11"/>
      <c r="K5" s="11"/>
      <c r="L5" s="12"/>
      <c r="M5" s="11"/>
      <c r="N5" s="11"/>
      <c r="O5" s="11"/>
    </row>
    <row r="6" spans="1:15" s="13" customFormat="1" ht="15.75" customHeight="1" x14ac:dyDescent="0.2">
      <c r="A6" s="7"/>
      <c r="B6" s="8" t="s">
        <v>6</v>
      </c>
      <c r="C6" s="7"/>
      <c r="D6" s="7"/>
      <c r="F6" s="8" t="s">
        <v>7</v>
      </c>
      <c r="G6" s="8"/>
      <c r="H6" s="7"/>
      <c r="I6" s="7" t="s">
        <v>8</v>
      </c>
      <c r="J6" s="7"/>
      <c r="K6" s="11"/>
      <c r="L6" s="12"/>
      <c r="M6" s="7"/>
      <c r="N6" s="7"/>
      <c r="O6" s="7"/>
    </row>
    <row r="7" spans="1:15" s="13" customFormat="1" ht="15.75" customHeight="1" x14ac:dyDescent="0.2">
      <c r="A7" s="12"/>
      <c r="B7" s="12"/>
      <c r="C7" s="12"/>
      <c r="D7" s="12"/>
      <c r="E7" s="12"/>
      <c r="F7" s="12"/>
      <c r="G7" s="12"/>
      <c r="H7" s="12"/>
      <c r="I7" s="12"/>
      <c r="J7" s="12"/>
      <c r="K7" s="14"/>
      <c r="L7" s="15"/>
      <c r="M7" s="12"/>
      <c r="N7" s="12"/>
      <c r="O7" s="12"/>
    </row>
    <row r="8" spans="1:15" s="13" customFormat="1" ht="38.25" x14ac:dyDescent="0.2">
      <c r="A8" s="16" t="s">
        <v>9</v>
      </c>
      <c r="B8" s="16" t="s">
        <v>10</v>
      </c>
      <c r="C8" s="17" t="s">
        <v>11</v>
      </c>
      <c r="D8" s="18" t="s">
        <v>12</v>
      </c>
      <c r="E8" s="19" t="s">
        <v>13</v>
      </c>
      <c r="F8" s="16" t="s">
        <v>14</v>
      </c>
      <c r="G8" s="16" t="s">
        <v>15</v>
      </c>
      <c r="H8" s="16" t="s">
        <v>16</v>
      </c>
      <c r="I8" s="16" t="s">
        <v>17</v>
      </c>
      <c r="J8" s="16" t="s">
        <v>18</v>
      </c>
      <c r="K8" s="17" t="s">
        <v>19</v>
      </c>
      <c r="L8" s="17" t="s">
        <v>20</v>
      </c>
      <c r="M8" s="16" t="s">
        <v>21</v>
      </c>
      <c r="N8" s="16" t="s">
        <v>22</v>
      </c>
      <c r="O8" s="16" t="s">
        <v>23</v>
      </c>
    </row>
    <row r="9" spans="1:15" s="13" customFormat="1" ht="18" customHeight="1" x14ac:dyDescent="0.2">
      <c r="A9" s="20">
        <v>1</v>
      </c>
      <c r="B9" s="21" t="s">
        <v>24</v>
      </c>
      <c r="C9" s="22" t="s">
        <v>25</v>
      </c>
      <c r="D9" s="23" t="s">
        <v>26</v>
      </c>
      <c r="E9" s="24" t="s">
        <v>27</v>
      </c>
      <c r="F9" s="25" t="s">
        <v>28</v>
      </c>
      <c r="G9" s="25" t="str">
        <f t="shared" ref="G9:G48" si="0">LEFT(F9,2)</f>
        <v>14</v>
      </c>
      <c r="H9" s="26" t="s">
        <v>29</v>
      </c>
      <c r="I9" s="27" t="s">
        <v>30</v>
      </c>
      <c r="J9" s="27"/>
      <c r="K9" s="28"/>
      <c r="L9" s="28"/>
      <c r="M9" s="29"/>
      <c r="N9" s="29" t="e">
        <f>IF(B9=VLOOKUP(B9,[1]Sheet1!$C$8:$N$17,1,0),VLOOKUP(B9,[1]Sheet1!$C$8:$N$17,12,0))</f>
        <v>#N/A</v>
      </c>
      <c r="O9" s="29"/>
    </row>
    <row r="10" spans="1:15" s="13" customFormat="1" ht="18" customHeight="1" x14ac:dyDescent="0.2">
      <c r="A10" s="20">
        <v>2</v>
      </c>
      <c r="B10" s="21" t="s">
        <v>31</v>
      </c>
      <c r="C10" s="22" t="s">
        <v>32</v>
      </c>
      <c r="D10" s="23" t="s">
        <v>33</v>
      </c>
      <c r="E10" s="24" t="s">
        <v>34</v>
      </c>
      <c r="F10" s="25" t="s">
        <v>28</v>
      </c>
      <c r="G10" s="25" t="str">
        <f t="shared" si="0"/>
        <v>14</v>
      </c>
      <c r="H10" s="26" t="s">
        <v>29</v>
      </c>
      <c r="I10" s="27" t="s">
        <v>30</v>
      </c>
      <c r="J10" s="27"/>
      <c r="K10" s="28"/>
      <c r="L10" s="28"/>
      <c r="M10" s="29"/>
      <c r="N10" s="29" t="e">
        <f>IF(B10=VLOOKUP(B10,[1]Sheet1!$C$8:$N$17,1,0),VLOOKUP(B10,[1]Sheet1!$C$8:$N$17,12,0))</f>
        <v>#N/A</v>
      </c>
      <c r="O10" s="29"/>
    </row>
    <row r="11" spans="1:15" s="13" customFormat="1" ht="18" customHeight="1" x14ac:dyDescent="0.2">
      <c r="A11" s="20">
        <v>3</v>
      </c>
      <c r="B11" s="21" t="s">
        <v>35</v>
      </c>
      <c r="C11" s="22" t="s">
        <v>36</v>
      </c>
      <c r="D11" s="23" t="s">
        <v>37</v>
      </c>
      <c r="E11" s="24" t="s">
        <v>38</v>
      </c>
      <c r="F11" s="25" t="s">
        <v>28</v>
      </c>
      <c r="G11" s="25" t="str">
        <f t="shared" si="0"/>
        <v>14</v>
      </c>
      <c r="H11" s="26" t="s">
        <v>29</v>
      </c>
      <c r="I11" s="27" t="s">
        <v>30</v>
      </c>
      <c r="J11" s="27"/>
      <c r="K11" s="28"/>
      <c r="L11" s="28"/>
      <c r="M11" s="29"/>
      <c r="N11" s="29" t="e">
        <f>IF(B11=VLOOKUP(B11,[1]Sheet1!$C$8:$N$17,1,0),VLOOKUP(B11,[1]Sheet1!$C$8:$N$17,12,0))</f>
        <v>#N/A</v>
      </c>
      <c r="O11" s="29"/>
    </row>
    <row r="12" spans="1:15" s="13" customFormat="1" ht="18" customHeight="1" x14ac:dyDescent="0.2">
      <c r="A12" s="20">
        <v>4</v>
      </c>
      <c r="B12" s="21" t="s">
        <v>39</v>
      </c>
      <c r="C12" s="22" t="s">
        <v>40</v>
      </c>
      <c r="D12" s="23" t="s">
        <v>41</v>
      </c>
      <c r="E12" s="24" t="s">
        <v>42</v>
      </c>
      <c r="F12" s="25" t="s">
        <v>28</v>
      </c>
      <c r="G12" s="25" t="str">
        <f t="shared" si="0"/>
        <v>14</v>
      </c>
      <c r="H12" s="26" t="s">
        <v>29</v>
      </c>
      <c r="I12" s="27" t="s">
        <v>30</v>
      </c>
      <c r="J12" s="27"/>
      <c r="K12" s="28"/>
      <c r="L12" s="28"/>
      <c r="M12" s="29"/>
      <c r="N12" s="29" t="e">
        <f>IF(B12=VLOOKUP(B12,[1]Sheet1!$C$8:$N$17,1,0),VLOOKUP(B12,[1]Sheet1!$C$8:$N$17,12,0))</f>
        <v>#N/A</v>
      </c>
      <c r="O12" s="29"/>
    </row>
    <row r="13" spans="1:15" s="13" customFormat="1" ht="18" customHeight="1" x14ac:dyDescent="0.2">
      <c r="A13" s="20">
        <v>5</v>
      </c>
      <c r="B13" s="21" t="s">
        <v>43</v>
      </c>
      <c r="C13" s="22" t="s">
        <v>44</v>
      </c>
      <c r="D13" s="23" t="s">
        <v>45</v>
      </c>
      <c r="E13" s="24" t="s">
        <v>46</v>
      </c>
      <c r="F13" s="25" t="s">
        <v>28</v>
      </c>
      <c r="G13" s="25" t="str">
        <f t="shared" si="0"/>
        <v>14</v>
      </c>
      <c r="H13" s="26" t="s">
        <v>29</v>
      </c>
      <c r="I13" s="27" t="s">
        <v>30</v>
      </c>
      <c r="J13" s="27"/>
      <c r="K13" s="28"/>
      <c r="L13" s="28"/>
      <c r="M13" s="29"/>
      <c r="N13" s="29" t="e">
        <f>IF(B13=VLOOKUP(B13,[1]Sheet1!$C$8:$N$17,1,0),VLOOKUP(B13,[1]Sheet1!$C$8:$N$17,12,0))</f>
        <v>#N/A</v>
      </c>
      <c r="O13" s="29"/>
    </row>
    <row r="14" spans="1:15" s="13" customFormat="1" ht="18" customHeight="1" x14ac:dyDescent="0.2">
      <c r="A14" s="20">
        <v>6</v>
      </c>
      <c r="B14" s="21" t="s">
        <v>47</v>
      </c>
      <c r="C14" s="22" t="s">
        <v>48</v>
      </c>
      <c r="D14" s="23" t="s">
        <v>49</v>
      </c>
      <c r="E14" s="24" t="s">
        <v>50</v>
      </c>
      <c r="F14" s="25" t="s">
        <v>28</v>
      </c>
      <c r="G14" s="25" t="str">
        <f t="shared" si="0"/>
        <v>14</v>
      </c>
      <c r="H14" s="26" t="s">
        <v>29</v>
      </c>
      <c r="I14" s="27" t="s">
        <v>30</v>
      </c>
      <c r="J14" s="27"/>
      <c r="K14" s="28"/>
      <c r="L14" s="28"/>
      <c r="M14" s="29"/>
      <c r="N14" s="29" t="e">
        <f>IF(B14=VLOOKUP(B14,[1]Sheet1!$C$8:$N$17,1,0),VLOOKUP(B14,[1]Sheet1!$C$8:$N$17,12,0))</f>
        <v>#N/A</v>
      </c>
      <c r="O14" s="29"/>
    </row>
    <row r="15" spans="1:15" s="13" customFormat="1" ht="18" customHeight="1" x14ac:dyDescent="0.2">
      <c r="A15" s="20">
        <v>7</v>
      </c>
      <c r="B15" s="21" t="s">
        <v>51</v>
      </c>
      <c r="C15" s="22" t="s">
        <v>52</v>
      </c>
      <c r="D15" s="23" t="s">
        <v>53</v>
      </c>
      <c r="E15" s="24" t="s">
        <v>54</v>
      </c>
      <c r="F15" s="25" t="s">
        <v>28</v>
      </c>
      <c r="G15" s="25" t="str">
        <f t="shared" si="0"/>
        <v>14</v>
      </c>
      <c r="H15" s="26" t="s">
        <v>29</v>
      </c>
      <c r="I15" s="27" t="s">
        <v>30</v>
      </c>
      <c r="J15" s="27"/>
      <c r="K15" s="28"/>
      <c r="L15" s="28"/>
      <c r="M15" s="29"/>
      <c r="N15" s="29" t="e">
        <f>IF(B15=VLOOKUP(B15,[1]Sheet1!$C$8:$N$17,1,0),VLOOKUP(B15,[1]Sheet1!$C$8:$N$17,12,0))</f>
        <v>#N/A</v>
      </c>
      <c r="O15" s="29"/>
    </row>
    <row r="16" spans="1:15" s="13" customFormat="1" ht="18" customHeight="1" x14ac:dyDescent="0.2">
      <c r="A16" s="20">
        <v>8</v>
      </c>
      <c r="B16" s="21" t="s">
        <v>55</v>
      </c>
      <c r="C16" s="22" t="s">
        <v>56</v>
      </c>
      <c r="D16" s="23" t="s">
        <v>57</v>
      </c>
      <c r="E16" s="24" t="s">
        <v>58</v>
      </c>
      <c r="F16" s="25" t="s">
        <v>28</v>
      </c>
      <c r="G16" s="25" t="str">
        <f t="shared" si="0"/>
        <v>14</v>
      </c>
      <c r="H16" s="26" t="s">
        <v>29</v>
      </c>
      <c r="I16" s="27" t="s">
        <v>30</v>
      </c>
      <c r="J16" s="27"/>
      <c r="K16" s="28"/>
      <c r="L16" s="28"/>
      <c r="M16" s="29"/>
      <c r="N16" s="29" t="e">
        <f>IF(B16=VLOOKUP(B16,[1]Sheet1!$C$8:$N$17,1,0),VLOOKUP(B16,[1]Sheet1!$C$8:$N$17,12,0))</f>
        <v>#N/A</v>
      </c>
      <c r="O16" s="29"/>
    </row>
    <row r="17" spans="1:15" s="13" customFormat="1" ht="18" customHeight="1" x14ac:dyDescent="0.2">
      <c r="A17" s="20">
        <v>9</v>
      </c>
      <c r="B17" s="21" t="s">
        <v>59</v>
      </c>
      <c r="C17" s="22" t="s">
        <v>60</v>
      </c>
      <c r="D17" s="23" t="s">
        <v>61</v>
      </c>
      <c r="E17" s="24" t="s">
        <v>62</v>
      </c>
      <c r="F17" s="25" t="s">
        <v>28</v>
      </c>
      <c r="G17" s="25" t="str">
        <f t="shared" si="0"/>
        <v>14</v>
      </c>
      <c r="H17" s="26" t="s">
        <v>29</v>
      </c>
      <c r="I17" s="27" t="s">
        <v>30</v>
      </c>
      <c r="J17" s="27"/>
      <c r="K17" s="28"/>
      <c r="L17" s="28"/>
      <c r="M17" s="29"/>
      <c r="N17" s="29" t="e">
        <f>IF(B17=VLOOKUP(B17,[1]Sheet1!$C$8:$N$17,1,0),VLOOKUP(B17,[1]Sheet1!$C$8:$N$17,12,0))</f>
        <v>#N/A</v>
      </c>
      <c r="O17" s="29"/>
    </row>
    <row r="18" spans="1:15" s="13" customFormat="1" ht="18" customHeight="1" x14ac:dyDescent="0.2">
      <c r="A18" s="20">
        <v>10</v>
      </c>
      <c r="B18" s="21" t="s">
        <v>63</v>
      </c>
      <c r="C18" s="22" t="s">
        <v>64</v>
      </c>
      <c r="D18" s="23" t="s">
        <v>65</v>
      </c>
      <c r="E18" s="24" t="s">
        <v>66</v>
      </c>
      <c r="F18" s="25" t="s">
        <v>28</v>
      </c>
      <c r="G18" s="25" t="str">
        <f t="shared" si="0"/>
        <v>14</v>
      </c>
      <c r="H18" s="26" t="s">
        <v>29</v>
      </c>
      <c r="I18" s="27" t="s">
        <v>30</v>
      </c>
      <c r="J18" s="27"/>
      <c r="K18" s="28"/>
      <c r="L18" s="28"/>
      <c r="M18" s="29"/>
      <c r="N18" s="29" t="e">
        <f>IF(B18=VLOOKUP(B18,[1]Sheet1!$C$8:$N$17,1,0),VLOOKUP(B18,[1]Sheet1!$C$8:$N$17,12,0))</f>
        <v>#N/A</v>
      </c>
      <c r="O18" s="29"/>
    </row>
    <row r="19" spans="1:15" s="13" customFormat="1" ht="18" customHeight="1" x14ac:dyDescent="0.2">
      <c r="A19" s="20">
        <v>11</v>
      </c>
      <c r="B19" s="21" t="s">
        <v>67</v>
      </c>
      <c r="C19" s="22" t="s">
        <v>36</v>
      </c>
      <c r="D19" s="23" t="s">
        <v>68</v>
      </c>
      <c r="E19" s="24" t="s">
        <v>69</v>
      </c>
      <c r="F19" s="25" t="s">
        <v>28</v>
      </c>
      <c r="G19" s="25" t="str">
        <f t="shared" si="0"/>
        <v>14</v>
      </c>
      <c r="H19" s="26" t="s">
        <v>29</v>
      </c>
      <c r="I19" s="27" t="s">
        <v>30</v>
      </c>
      <c r="J19" s="27"/>
      <c r="K19" s="28"/>
      <c r="L19" s="28"/>
      <c r="M19" s="29"/>
      <c r="N19" s="29" t="e">
        <f>IF(B19=VLOOKUP(B19,[1]Sheet1!$C$8:$N$17,1,0),VLOOKUP(B19,[1]Sheet1!$C$8:$N$17,12,0))</f>
        <v>#N/A</v>
      </c>
      <c r="O19" s="29"/>
    </row>
    <row r="20" spans="1:15" s="13" customFormat="1" ht="18" customHeight="1" x14ac:dyDescent="0.2">
      <c r="A20" s="20">
        <v>12</v>
      </c>
      <c r="B20" s="21" t="s">
        <v>70</v>
      </c>
      <c r="C20" s="22" t="s">
        <v>71</v>
      </c>
      <c r="D20" s="23" t="s">
        <v>72</v>
      </c>
      <c r="E20" s="24" t="s">
        <v>73</v>
      </c>
      <c r="F20" s="25" t="s">
        <v>28</v>
      </c>
      <c r="G20" s="25" t="str">
        <f t="shared" si="0"/>
        <v>14</v>
      </c>
      <c r="H20" s="26" t="s">
        <v>29</v>
      </c>
      <c r="I20" s="27" t="s">
        <v>30</v>
      </c>
      <c r="J20" s="27"/>
      <c r="K20" s="28"/>
      <c r="L20" s="28"/>
      <c r="M20" s="29"/>
      <c r="N20" s="29" t="e">
        <f>IF(B20=VLOOKUP(B20,[1]Sheet1!$C$8:$N$17,1,0),VLOOKUP(B20,[1]Sheet1!$C$8:$N$17,12,0))</f>
        <v>#N/A</v>
      </c>
      <c r="O20" s="29"/>
    </row>
    <row r="21" spans="1:15" s="13" customFormat="1" ht="18" customHeight="1" x14ac:dyDescent="0.2">
      <c r="A21" s="20">
        <v>13</v>
      </c>
      <c r="B21" s="21" t="s">
        <v>74</v>
      </c>
      <c r="C21" s="22" t="s">
        <v>75</v>
      </c>
      <c r="D21" s="23" t="s">
        <v>76</v>
      </c>
      <c r="E21" s="24" t="s">
        <v>77</v>
      </c>
      <c r="F21" s="25" t="s">
        <v>78</v>
      </c>
      <c r="G21" s="25" t="str">
        <f t="shared" si="0"/>
        <v>14</v>
      </c>
      <c r="H21" s="26" t="s">
        <v>29</v>
      </c>
      <c r="I21" s="27" t="s">
        <v>30</v>
      </c>
      <c r="J21" s="27"/>
      <c r="K21" s="28"/>
      <c r="L21" s="28"/>
      <c r="M21" s="29"/>
      <c r="N21" s="29" t="e">
        <f>IF(B21=VLOOKUP(B21,[1]Sheet1!$C$8:$N$17,1,0),VLOOKUP(B21,[1]Sheet1!$C$8:$N$17,12,0))</f>
        <v>#N/A</v>
      </c>
      <c r="O21" s="29"/>
    </row>
    <row r="22" spans="1:15" s="13" customFormat="1" ht="18" customHeight="1" x14ac:dyDescent="0.2">
      <c r="A22" s="20">
        <v>14</v>
      </c>
      <c r="B22" s="21" t="s">
        <v>79</v>
      </c>
      <c r="C22" s="22" t="s">
        <v>80</v>
      </c>
      <c r="D22" s="23" t="s">
        <v>37</v>
      </c>
      <c r="E22" s="24" t="s">
        <v>81</v>
      </c>
      <c r="F22" s="25" t="s">
        <v>78</v>
      </c>
      <c r="G22" s="25" t="str">
        <f t="shared" si="0"/>
        <v>14</v>
      </c>
      <c r="H22" s="26" t="s">
        <v>29</v>
      </c>
      <c r="I22" s="27" t="s">
        <v>30</v>
      </c>
      <c r="J22" s="27"/>
      <c r="K22" s="28"/>
      <c r="L22" s="28"/>
      <c r="M22" s="29"/>
      <c r="N22" s="29" t="e">
        <f>IF(B22=VLOOKUP(B22,[1]Sheet1!$C$8:$N$17,1,0),VLOOKUP(B22,[1]Sheet1!$C$8:$N$17,12,0))</f>
        <v>#N/A</v>
      </c>
      <c r="O22" s="29"/>
    </row>
    <row r="23" spans="1:15" s="13" customFormat="1" ht="18" customHeight="1" x14ac:dyDescent="0.2">
      <c r="A23" s="20">
        <v>15</v>
      </c>
      <c r="B23" s="21" t="s">
        <v>82</v>
      </c>
      <c r="C23" s="22" t="s">
        <v>83</v>
      </c>
      <c r="D23" s="23" t="s">
        <v>84</v>
      </c>
      <c r="E23" s="24" t="s">
        <v>85</v>
      </c>
      <c r="F23" s="25" t="s">
        <v>78</v>
      </c>
      <c r="G23" s="25" t="str">
        <f t="shared" si="0"/>
        <v>14</v>
      </c>
      <c r="H23" s="26" t="s">
        <v>29</v>
      </c>
      <c r="I23" s="27" t="s">
        <v>30</v>
      </c>
      <c r="J23" s="27"/>
      <c r="K23" s="28"/>
      <c r="L23" s="28"/>
      <c r="M23" s="29"/>
      <c r="N23" s="29" t="e">
        <f>IF(B23=VLOOKUP(B23,[1]Sheet1!$C$8:$N$17,1,0),VLOOKUP(B23,[1]Sheet1!$C$8:$N$17,12,0))</f>
        <v>#N/A</v>
      </c>
      <c r="O23" s="29"/>
    </row>
    <row r="24" spans="1:15" s="13" customFormat="1" ht="18" customHeight="1" x14ac:dyDescent="0.2">
      <c r="A24" s="20">
        <v>16</v>
      </c>
      <c r="B24" s="21" t="s">
        <v>86</v>
      </c>
      <c r="C24" s="22" t="s">
        <v>87</v>
      </c>
      <c r="D24" s="23" t="s">
        <v>88</v>
      </c>
      <c r="E24" s="24" t="s">
        <v>89</v>
      </c>
      <c r="F24" s="25" t="s">
        <v>78</v>
      </c>
      <c r="G24" s="25" t="str">
        <f t="shared" si="0"/>
        <v>14</v>
      </c>
      <c r="H24" s="26" t="s">
        <v>29</v>
      </c>
      <c r="I24" s="27" t="s">
        <v>30</v>
      </c>
      <c r="J24" s="27"/>
      <c r="K24" s="28"/>
      <c r="L24" s="28"/>
      <c r="M24" s="29"/>
      <c r="N24" s="29" t="e">
        <f>IF(B24=VLOOKUP(B24,[1]Sheet1!$C$8:$N$17,1,0),VLOOKUP(B24,[1]Sheet1!$C$8:$N$17,12,0))</f>
        <v>#N/A</v>
      </c>
      <c r="O24" s="29"/>
    </row>
    <row r="25" spans="1:15" s="13" customFormat="1" ht="18" customHeight="1" x14ac:dyDescent="0.2">
      <c r="A25" s="20">
        <v>17</v>
      </c>
      <c r="B25" s="21" t="s">
        <v>90</v>
      </c>
      <c r="C25" s="22" t="s">
        <v>91</v>
      </c>
      <c r="D25" s="23" t="s">
        <v>92</v>
      </c>
      <c r="E25" s="24" t="s">
        <v>93</v>
      </c>
      <c r="F25" s="25" t="s">
        <v>78</v>
      </c>
      <c r="G25" s="25" t="str">
        <f t="shared" si="0"/>
        <v>14</v>
      </c>
      <c r="H25" s="26" t="s">
        <v>29</v>
      </c>
      <c r="I25" s="27" t="s">
        <v>30</v>
      </c>
      <c r="J25" s="27"/>
      <c r="K25" s="28"/>
      <c r="L25" s="28"/>
      <c r="M25" s="29"/>
      <c r="N25" s="29" t="e">
        <f>IF(B25=VLOOKUP(B25,[1]Sheet1!$C$8:$N$17,1,0),VLOOKUP(B25,[1]Sheet1!$C$8:$N$17,12,0))</f>
        <v>#N/A</v>
      </c>
      <c r="O25" s="29"/>
    </row>
    <row r="26" spans="1:15" s="13" customFormat="1" ht="18" customHeight="1" x14ac:dyDescent="0.2">
      <c r="A26" s="20">
        <v>18</v>
      </c>
      <c r="B26" s="21" t="s">
        <v>94</v>
      </c>
      <c r="C26" s="22" t="s">
        <v>95</v>
      </c>
      <c r="D26" s="23" t="s">
        <v>65</v>
      </c>
      <c r="E26" s="24" t="s">
        <v>96</v>
      </c>
      <c r="F26" s="25" t="s">
        <v>78</v>
      </c>
      <c r="G26" s="25" t="str">
        <f t="shared" si="0"/>
        <v>14</v>
      </c>
      <c r="H26" s="26" t="s">
        <v>29</v>
      </c>
      <c r="I26" s="27" t="s">
        <v>30</v>
      </c>
      <c r="J26" s="27"/>
      <c r="K26" s="28"/>
      <c r="L26" s="28"/>
      <c r="M26" s="29"/>
      <c r="N26" s="29" t="e">
        <f>IF(B26=VLOOKUP(B26,[1]Sheet1!$C$8:$N$17,1,0),VLOOKUP(B26,[1]Sheet1!$C$8:$N$17,12,0))</f>
        <v>#N/A</v>
      </c>
      <c r="O26" s="29"/>
    </row>
    <row r="27" spans="1:15" s="13" customFormat="1" ht="18" customHeight="1" x14ac:dyDescent="0.2">
      <c r="A27" s="20">
        <v>19</v>
      </c>
      <c r="B27" s="21" t="s">
        <v>97</v>
      </c>
      <c r="C27" s="22" t="s">
        <v>60</v>
      </c>
      <c r="D27" s="23" t="s">
        <v>98</v>
      </c>
      <c r="E27" s="24" t="s">
        <v>99</v>
      </c>
      <c r="F27" s="25" t="s">
        <v>78</v>
      </c>
      <c r="G27" s="25" t="str">
        <f t="shared" si="0"/>
        <v>14</v>
      </c>
      <c r="H27" s="26" t="s">
        <v>29</v>
      </c>
      <c r="I27" s="27" t="s">
        <v>30</v>
      </c>
      <c r="J27" s="27"/>
      <c r="K27" s="28"/>
      <c r="L27" s="28"/>
      <c r="M27" s="29"/>
      <c r="N27" s="29" t="e">
        <f>IF(B27=VLOOKUP(B27,[1]Sheet1!$C$8:$N$17,1,0),VLOOKUP(B27,[1]Sheet1!$C$8:$N$17,12,0))</f>
        <v>#N/A</v>
      </c>
      <c r="O27" s="29"/>
    </row>
    <row r="28" spans="1:15" s="13" customFormat="1" ht="18" customHeight="1" x14ac:dyDescent="0.2">
      <c r="A28" s="20">
        <v>20</v>
      </c>
      <c r="B28" s="21" t="s">
        <v>100</v>
      </c>
      <c r="C28" s="22" t="s">
        <v>101</v>
      </c>
      <c r="D28" s="23" t="s">
        <v>102</v>
      </c>
      <c r="E28" s="24" t="s">
        <v>103</v>
      </c>
      <c r="F28" s="25" t="s">
        <v>78</v>
      </c>
      <c r="G28" s="25" t="str">
        <f t="shared" si="0"/>
        <v>14</v>
      </c>
      <c r="H28" s="26" t="s">
        <v>29</v>
      </c>
      <c r="I28" s="27" t="s">
        <v>30</v>
      </c>
      <c r="J28" s="27"/>
      <c r="K28" s="28"/>
      <c r="L28" s="28"/>
      <c r="M28" s="29"/>
      <c r="N28" s="29" t="e">
        <f>IF(B28=VLOOKUP(B28,[1]Sheet1!$C$8:$N$17,1,0),VLOOKUP(B28,[1]Sheet1!$C$8:$N$17,12,0))</f>
        <v>#N/A</v>
      </c>
      <c r="O28" s="29"/>
    </row>
    <row r="29" spans="1:15" s="13" customFormat="1" ht="18" customHeight="1" x14ac:dyDescent="0.2">
      <c r="A29" s="20">
        <v>21</v>
      </c>
      <c r="B29" s="21" t="s">
        <v>104</v>
      </c>
      <c r="C29" s="22" t="s">
        <v>105</v>
      </c>
      <c r="D29" s="23" t="s">
        <v>106</v>
      </c>
      <c r="E29" s="24" t="s">
        <v>107</v>
      </c>
      <c r="F29" s="25" t="s">
        <v>78</v>
      </c>
      <c r="G29" s="25" t="str">
        <f t="shared" si="0"/>
        <v>14</v>
      </c>
      <c r="H29" s="26" t="s">
        <v>29</v>
      </c>
      <c r="I29" s="27" t="s">
        <v>30</v>
      </c>
      <c r="J29" s="27"/>
      <c r="K29" s="28"/>
      <c r="L29" s="28"/>
      <c r="M29" s="29"/>
      <c r="N29" s="29" t="e">
        <f>IF(B29=VLOOKUP(B29,[1]Sheet1!$C$8:$N$17,1,0),VLOOKUP(B29,[1]Sheet1!$C$8:$N$17,12,0))</f>
        <v>#N/A</v>
      </c>
      <c r="O29" s="29"/>
    </row>
    <row r="30" spans="1:15" s="13" customFormat="1" ht="18" customHeight="1" x14ac:dyDescent="0.2">
      <c r="A30" s="20">
        <v>22</v>
      </c>
      <c r="B30" s="21" t="s">
        <v>108</v>
      </c>
      <c r="C30" s="22" t="s">
        <v>109</v>
      </c>
      <c r="D30" s="23" t="s">
        <v>110</v>
      </c>
      <c r="E30" s="24" t="s">
        <v>111</v>
      </c>
      <c r="F30" s="25" t="s">
        <v>78</v>
      </c>
      <c r="G30" s="25" t="str">
        <f t="shared" si="0"/>
        <v>14</v>
      </c>
      <c r="H30" s="26" t="s">
        <v>29</v>
      </c>
      <c r="I30" s="27" t="s">
        <v>30</v>
      </c>
      <c r="J30" s="27"/>
      <c r="K30" s="28"/>
      <c r="L30" s="28"/>
      <c r="M30" s="29"/>
      <c r="N30" s="29" t="e">
        <f>IF(B30=VLOOKUP(B30,[1]Sheet1!$C$8:$N$17,1,0),VLOOKUP(B30,[1]Sheet1!$C$8:$N$17,12,0))</f>
        <v>#N/A</v>
      </c>
      <c r="O30" s="29"/>
    </row>
    <row r="31" spans="1:15" s="13" customFormat="1" ht="18" customHeight="1" x14ac:dyDescent="0.2">
      <c r="A31" s="20">
        <v>23</v>
      </c>
      <c r="B31" s="21" t="s">
        <v>112</v>
      </c>
      <c r="C31" s="22" t="s">
        <v>113</v>
      </c>
      <c r="D31" s="23" t="s">
        <v>114</v>
      </c>
      <c r="E31" s="24" t="s">
        <v>50</v>
      </c>
      <c r="F31" s="25" t="s">
        <v>78</v>
      </c>
      <c r="G31" s="25" t="str">
        <f t="shared" si="0"/>
        <v>14</v>
      </c>
      <c r="H31" s="26" t="s">
        <v>29</v>
      </c>
      <c r="I31" s="27" t="s">
        <v>30</v>
      </c>
      <c r="J31" s="27"/>
      <c r="K31" s="28"/>
      <c r="L31" s="30" t="s">
        <v>29</v>
      </c>
      <c r="M31" s="29" t="str">
        <f>IF(B31=VLOOKUP(B31,'[2]no hoc phi'!$B$10:$F$26,1,0),VLOOKUP(B31,'[2]no hoc phi'!$B$10:$F$26,5,0))</f>
        <v xml:space="preserve">2,400,000 </v>
      </c>
      <c r="N31" s="29" t="e">
        <f>IF(B31=VLOOKUP(B31,[1]Sheet1!$C$8:$N$17,1,0),VLOOKUP(B31,[1]Sheet1!$C$8:$N$17,12,0))</f>
        <v>#N/A</v>
      </c>
      <c r="O31" s="29"/>
    </row>
    <row r="32" spans="1:15" s="13" customFormat="1" ht="18" customHeight="1" x14ac:dyDescent="0.2">
      <c r="A32" s="20">
        <v>24</v>
      </c>
      <c r="B32" s="21" t="s">
        <v>115</v>
      </c>
      <c r="C32" s="22" t="s">
        <v>116</v>
      </c>
      <c r="D32" s="23" t="s">
        <v>117</v>
      </c>
      <c r="E32" s="24" t="s">
        <v>118</v>
      </c>
      <c r="F32" s="25" t="s">
        <v>78</v>
      </c>
      <c r="G32" s="25" t="str">
        <f t="shared" si="0"/>
        <v>14</v>
      </c>
      <c r="H32" s="26" t="s">
        <v>29</v>
      </c>
      <c r="I32" s="27" t="s">
        <v>30</v>
      </c>
      <c r="J32" s="27"/>
      <c r="K32" s="28"/>
      <c r="L32" s="28"/>
      <c r="M32" s="29"/>
      <c r="N32" s="29" t="e">
        <f>IF(B32=VLOOKUP(B32,[1]Sheet1!$C$8:$N$17,1,0),VLOOKUP(B32,[1]Sheet1!$C$8:$N$17,12,0))</f>
        <v>#N/A</v>
      </c>
      <c r="O32" s="29"/>
    </row>
    <row r="33" spans="1:15" s="13" customFormat="1" ht="18" customHeight="1" x14ac:dyDescent="0.2">
      <c r="A33" s="20">
        <v>25</v>
      </c>
      <c r="B33" s="21" t="s">
        <v>119</v>
      </c>
      <c r="C33" s="22" t="s">
        <v>120</v>
      </c>
      <c r="D33" s="23" t="s">
        <v>121</v>
      </c>
      <c r="E33" s="24" t="s">
        <v>122</v>
      </c>
      <c r="F33" s="25" t="s">
        <v>78</v>
      </c>
      <c r="G33" s="25" t="str">
        <f t="shared" si="0"/>
        <v>14</v>
      </c>
      <c r="H33" s="26" t="s">
        <v>29</v>
      </c>
      <c r="I33" s="27" t="s">
        <v>30</v>
      </c>
      <c r="J33" s="27"/>
      <c r="K33" s="28"/>
      <c r="L33" s="28"/>
      <c r="M33" s="29"/>
      <c r="N33" s="29" t="e">
        <f>IF(B33=VLOOKUP(B33,[1]Sheet1!$C$8:$N$17,1,0),VLOOKUP(B33,[1]Sheet1!$C$8:$N$17,12,0))</f>
        <v>#N/A</v>
      </c>
      <c r="O33" s="29"/>
    </row>
    <row r="34" spans="1:15" s="13" customFormat="1" ht="18" customHeight="1" x14ac:dyDescent="0.2">
      <c r="A34" s="20">
        <v>26</v>
      </c>
      <c r="B34" s="21" t="s">
        <v>123</v>
      </c>
      <c r="C34" s="22" t="s">
        <v>124</v>
      </c>
      <c r="D34" s="23" t="s">
        <v>125</v>
      </c>
      <c r="E34" s="24" t="s">
        <v>126</v>
      </c>
      <c r="F34" s="25" t="s">
        <v>78</v>
      </c>
      <c r="G34" s="25" t="str">
        <f t="shared" si="0"/>
        <v>14</v>
      </c>
      <c r="H34" s="26" t="s">
        <v>29</v>
      </c>
      <c r="I34" s="27" t="s">
        <v>30</v>
      </c>
      <c r="J34" s="27"/>
      <c r="K34" s="28"/>
      <c r="L34" s="28"/>
      <c r="M34" s="29"/>
      <c r="N34" s="29" t="e">
        <f>IF(B34=VLOOKUP(B34,[1]Sheet1!$C$8:$N$17,1,0),VLOOKUP(B34,[1]Sheet1!$C$8:$N$17,12,0))</f>
        <v>#N/A</v>
      </c>
      <c r="O34" s="29"/>
    </row>
    <row r="35" spans="1:15" s="13" customFormat="1" ht="18" customHeight="1" x14ac:dyDescent="0.2">
      <c r="A35" s="20">
        <v>27</v>
      </c>
      <c r="B35" s="21" t="s">
        <v>127</v>
      </c>
      <c r="C35" s="22" t="s">
        <v>71</v>
      </c>
      <c r="D35" s="23" t="s">
        <v>128</v>
      </c>
      <c r="E35" s="24" t="s">
        <v>129</v>
      </c>
      <c r="F35" s="25" t="s">
        <v>78</v>
      </c>
      <c r="G35" s="25" t="str">
        <f t="shared" si="0"/>
        <v>14</v>
      </c>
      <c r="H35" s="26" t="s">
        <v>29</v>
      </c>
      <c r="I35" s="27" t="s">
        <v>30</v>
      </c>
      <c r="J35" s="27"/>
      <c r="K35" s="28"/>
      <c r="L35" s="28"/>
      <c r="M35" s="29"/>
      <c r="N35" s="29" t="e">
        <f>IF(B35=VLOOKUP(B35,[1]Sheet1!$C$8:$N$17,1,0),VLOOKUP(B35,[1]Sheet1!$C$8:$N$17,12,0))</f>
        <v>#N/A</v>
      </c>
      <c r="O35" s="29"/>
    </row>
    <row r="36" spans="1:15" s="13" customFormat="1" ht="18" customHeight="1" x14ac:dyDescent="0.2">
      <c r="A36" s="20">
        <v>28</v>
      </c>
      <c r="B36" s="21" t="s">
        <v>130</v>
      </c>
      <c r="C36" s="22" t="s">
        <v>131</v>
      </c>
      <c r="D36" s="23" t="s">
        <v>132</v>
      </c>
      <c r="E36" s="24" t="s">
        <v>133</v>
      </c>
      <c r="F36" s="25" t="s">
        <v>78</v>
      </c>
      <c r="G36" s="25" t="str">
        <f t="shared" si="0"/>
        <v>14</v>
      </c>
      <c r="H36" s="26" t="s">
        <v>29</v>
      </c>
      <c r="I36" s="27" t="s">
        <v>30</v>
      </c>
      <c r="J36" s="27"/>
      <c r="K36" s="28"/>
      <c r="L36" s="28"/>
      <c r="M36" s="29"/>
      <c r="N36" s="29" t="e">
        <f>IF(B36=VLOOKUP(B36,[1]Sheet1!$C$8:$N$17,1,0),VLOOKUP(B36,[1]Sheet1!$C$8:$N$17,12,0))</f>
        <v>#N/A</v>
      </c>
      <c r="O36" s="29"/>
    </row>
    <row r="37" spans="1:15" s="13" customFormat="1" ht="18" customHeight="1" x14ac:dyDescent="0.2">
      <c r="A37" s="20">
        <v>29</v>
      </c>
      <c r="B37" s="21" t="s">
        <v>134</v>
      </c>
      <c r="C37" s="22" t="s">
        <v>135</v>
      </c>
      <c r="D37" s="23" t="s">
        <v>136</v>
      </c>
      <c r="E37" s="24" t="s">
        <v>137</v>
      </c>
      <c r="F37" s="25" t="s">
        <v>78</v>
      </c>
      <c r="G37" s="25" t="str">
        <f t="shared" si="0"/>
        <v>14</v>
      </c>
      <c r="H37" s="26" t="s">
        <v>29</v>
      </c>
      <c r="I37" s="27" t="s">
        <v>30</v>
      </c>
      <c r="J37" s="27"/>
      <c r="K37" s="28"/>
      <c r="L37" s="30" t="s">
        <v>29</v>
      </c>
      <c r="M37" s="29" t="str">
        <f>IF(B37=VLOOKUP(B37,'[2]no hoc phi'!$B$10:$F$26,1,0),VLOOKUP(B37,'[2]no hoc phi'!$B$10:$F$26,5,0))</f>
        <v xml:space="preserve">2,400,000 </v>
      </c>
      <c r="N37" s="29" t="e">
        <f>IF(B37=VLOOKUP(B37,[1]Sheet1!$C$8:$N$17,1,0),VLOOKUP(B37,[1]Sheet1!$C$8:$N$17,12,0))</f>
        <v>#N/A</v>
      </c>
      <c r="O37" s="29"/>
    </row>
    <row r="38" spans="1:15" s="13" customFormat="1" ht="18" customHeight="1" x14ac:dyDescent="0.2">
      <c r="A38" s="20">
        <v>30</v>
      </c>
      <c r="B38" s="21" t="s">
        <v>138</v>
      </c>
      <c r="C38" s="22" t="s">
        <v>139</v>
      </c>
      <c r="D38" s="23" t="s">
        <v>140</v>
      </c>
      <c r="E38" s="24" t="s">
        <v>141</v>
      </c>
      <c r="F38" s="25" t="s">
        <v>142</v>
      </c>
      <c r="G38" s="25" t="str">
        <f t="shared" si="0"/>
        <v>14</v>
      </c>
      <c r="H38" s="26" t="s">
        <v>29</v>
      </c>
      <c r="I38" s="27" t="s">
        <v>30</v>
      </c>
      <c r="J38" s="27"/>
      <c r="K38" s="28"/>
      <c r="L38" s="28"/>
      <c r="M38" s="29"/>
      <c r="N38" s="29" t="e">
        <f>IF(B38=VLOOKUP(B38,[1]Sheet1!$C$8:$N$17,1,0),VLOOKUP(B38,[1]Sheet1!$C$8:$N$17,12,0))</f>
        <v>#N/A</v>
      </c>
      <c r="O38" s="29"/>
    </row>
    <row r="39" spans="1:15" s="13" customFormat="1" ht="18" customHeight="1" x14ac:dyDescent="0.2">
      <c r="A39" s="20">
        <v>31</v>
      </c>
      <c r="B39" s="21" t="s">
        <v>143</v>
      </c>
      <c r="C39" s="22" t="s">
        <v>144</v>
      </c>
      <c r="D39" s="23" t="s">
        <v>145</v>
      </c>
      <c r="E39" s="24" t="s">
        <v>146</v>
      </c>
      <c r="F39" s="25" t="s">
        <v>142</v>
      </c>
      <c r="G39" s="25" t="str">
        <f t="shared" si="0"/>
        <v>14</v>
      </c>
      <c r="H39" s="26" t="s">
        <v>29</v>
      </c>
      <c r="I39" s="27" t="s">
        <v>30</v>
      </c>
      <c r="J39" s="27"/>
      <c r="K39" s="28"/>
      <c r="L39" s="28"/>
      <c r="M39" s="29"/>
      <c r="N39" s="29" t="e">
        <f>IF(B39=VLOOKUP(B39,[1]Sheet1!$C$8:$N$17,1,0),VLOOKUP(B39,[1]Sheet1!$C$8:$N$17,12,0))</f>
        <v>#N/A</v>
      </c>
      <c r="O39" s="29"/>
    </row>
    <row r="40" spans="1:15" s="13" customFormat="1" ht="18" customHeight="1" x14ac:dyDescent="0.2">
      <c r="A40" s="20">
        <v>32</v>
      </c>
      <c r="B40" s="21" t="s">
        <v>147</v>
      </c>
      <c r="C40" s="22" t="s">
        <v>148</v>
      </c>
      <c r="D40" s="23" t="s">
        <v>149</v>
      </c>
      <c r="E40" s="24" t="s">
        <v>150</v>
      </c>
      <c r="F40" s="25" t="s">
        <v>142</v>
      </c>
      <c r="G40" s="25" t="str">
        <f t="shared" si="0"/>
        <v>14</v>
      </c>
      <c r="H40" s="26" t="s">
        <v>29</v>
      </c>
      <c r="I40" s="27" t="s">
        <v>30</v>
      </c>
      <c r="J40" s="27"/>
      <c r="K40" s="28"/>
      <c r="L40" s="28"/>
      <c r="M40" s="29"/>
      <c r="N40" s="29" t="e">
        <f>IF(B40=VLOOKUP(B40,[1]Sheet1!$C$8:$N$17,1,0),VLOOKUP(B40,[1]Sheet1!$C$8:$N$17,12,0))</f>
        <v>#N/A</v>
      </c>
      <c r="O40" s="29"/>
    </row>
    <row r="41" spans="1:15" s="13" customFormat="1" ht="18" customHeight="1" x14ac:dyDescent="0.2">
      <c r="A41" s="20">
        <v>33</v>
      </c>
      <c r="B41" s="21" t="s">
        <v>151</v>
      </c>
      <c r="C41" s="22" t="s">
        <v>152</v>
      </c>
      <c r="D41" s="23" t="s">
        <v>153</v>
      </c>
      <c r="E41" s="24" t="s">
        <v>154</v>
      </c>
      <c r="F41" s="25" t="s">
        <v>142</v>
      </c>
      <c r="G41" s="25" t="str">
        <f t="shared" si="0"/>
        <v>14</v>
      </c>
      <c r="H41" s="26" t="s">
        <v>29</v>
      </c>
      <c r="I41" s="27" t="s">
        <v>30</v>
      </c>
      <c r="J41" s="27"/>
      <c r="K41" s="28"/>
      <c r="L41" s="28"/>
      <c r="M41" s="29"/>
      <c r="N41" s="29" t="e">
        <f>IF(B41=VLOOKUP(B41,[1]Sheet1!$C$8:$N$17,1,0),VLOOKUP(B41,[1]Sheet1!$C$8:$N$17,12,0))</f>
        <v>#N/A</v>
      </c>
      <c r="O41" s="29"/>
    </row>
    <row r="42" spans="1:15" s="13" customFormat="1" ht="18" customHeight="1" x14ac:dyDescent="0.2">
      <c r="A42" s="20">
        <v>34</v>
      </c>
      <c r="B42" s="21" t="s">
        <v>155</v>
      </c>
      <c r="C42" s="22" t="s">
        <v>36</v>
      </c>
      <c r="D42" s="23" t="s">
        <v>156</v>
      </c>
      <c r="E42" s="24" t="s">
        <v>157</v>
      </c>
      <c r="F42" s="25" t="s">
        <v>142</v>
      </c>
      <c r="G42" s="25" t="str">
        <f t="shared" si="0"/>
        <v>14</v>
      </c>
      <c r="H42" s="26" t="s">
        <v>29</v>
      </c>
      <c r="I42" s="27" t="s">
        <v>30</v>
      </c>
      <c r="J42" s="27"/>
      <c r="K42" s="28"/>
      <c r="L42" s="28"/>
      <c r="M42" s="29"/>
      <c r="N42" s="29" t="e">
        <f>IF(B42=VLOOKUP(B42,[1]Sheet1!$C$8:$N$17,1,0),VLOOKUP(B42,[1]Sheet1!$C$8:$N$17,12,0))</f>
        <v>#N/A</v>
      </c>
      <c r="O42" s="29"/>
    </row>
    <row r="43" spans="1:15" s="13" customFormat="1" ht="18" customHeight="1" x14ac:dyDescent="0.2">
      <c r="A43" s="20">
        <v>35</v>
      </c>
      <c r="B43" s="21" t="s">
        <v>158</v>
      </c>
      <c r="C43" s="22" t="s">
        <v>159</v>
      </c>
      <c r="D43" s="23" t="s">
        <v>117</v>
      </c>
      <c r="E43" s="24" t="s">
        <v>160</v>
      </c>
      <c r="F43" s="25" t="s">
        <v>142</v>
      </c>
      <c r="G43" s="25" t="str">
        <f t="shared" si="0"/>
        <v>14</v>
      </c>
      <c r="H43" s="26" t="s">
        <v>29</v>
      </c>
      <c r="I43" s="27" t="s">
        <v>30</v>
      </c>
      <c r="J43" s="27"/>
      <c r="K43" s="28"/>
      <c r="L43" s="28"/>
      <c r="M43" s="29"/>
      <c r="N43" s="29" t="e">
        <f>IF(B43=VLOOKUP(B43,[1]Sheet1!$C$8:$N$17,1,0),VLOOKUP(B43,[1]Sheet1!$C$8:$N$17,12,0))</f>
        <v>#N/A</v>
      </c>
      <c r="O43" s="29"/>
    </row>
    <row r="44" spans="1:15" s="13" customFormat="1" ht="18" customHeight="1" x14ac:dyDescent="0.2">
      <c r="A44" s="20">
        <v>36</v>
      </c>
      <c r="B44" s="21" t="s">
        <v>161</v>
      </c>
      <c r="C44" s="22" t="s">
        <v>162</v>
      </c>
      <c r="D44" s="23" t="s">
        <v>121</v>
      </c>
      <c r="E44" s="24" t="s">
        <v>163</v>
      </c>
      <c r="F44" s="25" t="s">
        <v>142</v>
      </c>
      <c r="G44" s="25" t="str">
        <f t="shared" si="0"/>
        <v>14</v>
      </c>
      <c r="H44" s="26" t="s">
        <v>29</v>
      </c>
      <c r="I44" s="27" t="s">
        <v>30</v>
      </c>
      <c r="J44" s="27"/>
      <c r="K44" s="28"/>
      <c r="L44" s="28"/>
      <c r="M44" s="29"/>
      <c r="N44" s="29" t="e">
        <f>IF(B44=VLOOKUP(B44,[1]Sheet1!$C$8:$N$17,1,0),VLOOKUP(B44,[1]Sheet1!$C$8:$N$17,12,0))</f>
        <v>#N/A</v>
      </c>
      <c r="O44" s="29"/>
    </row>
    <row r="45" spans="1:15" s="13" customFormat="1" ht="18" customHeight="1" x14ac:dyDescent="0.2">
      <c r="A45" s="20">
        <v>37</v>
      </c>
      <c r="B45" s="21" t="s">
        <v>164</v>
      </c>
      <c r="C45" s="22" t="s">
        <v>165</v>
      </c>
      <c r="D45" s="23" t="s">
        <v>166</v>
      </c>
      <c r="E45" s="24" t="s">
        <v>167</v>
      </c>
      <c r="F45" s="25" t="s">
        <v>142</v>
      </c>
      <c r="G45" s="25" t="str">
        <f t="shared" si="0"/>
        <v>14</v>
      </c>
      <c r="H45" s="26" t="s">
        <v>29</v>
      </c>
      <c r="I45" s="27" t="s">
        <v>30</v>
      </c>
      <c r="J45" s="27"/>
      <c r="K45" s="28"/>
      <c r="L45" s="28"/>
      <c r="M45" s="29"/>
      <c r="N45" s="29" t="e">
        <f>IF(B45=VLOOKUP(B45,[1]Sheet1!$C$8:$N$17,1,0),VLOOKUP(B45,[1]Sheet1!$C$8:$N$17,12,0))</f>
        <v>#N/A</v>
      </c>
      <c r="O45" s="29"/>
    </row>
    <row r="46" spans="1:15" s="13" customFormat="1" ht="18" customHeight="1" x14ac:dyDescent="0.2">
      <c r="A46" s="20">
        <v>38</v>
      </c>
      <c r="B46" s="21" t="s">
        <v>168</v>
      </c>
      <c r="C46" s="22" t="s">
        <v>169</v>
      </c>
      <c r="D46" s="23" t="s">
        <v>72</v>
      </c>
      <c r="E46" s="24" t="s">
        <v>170</v>
      </c>
      <c r="F46" s="25" t="s">
        <v>142</v>
      </c>
      <c r="G46" s="25" t="str">
        <f t="shared" si="0"/>
        <v>14</v>
      </c>
      <c r="H46" s="26" t="s">
        <v>29</v>
      </c>
      <c r="I46" s="27" t="s">
        <v>30</v>
      </c>
      <c r="J46" s="27"/>
      <c r="K46" s="28"/>
      <c r="L46" s="28"/>
      <c r="M46" s="29"/>
      <c r="N46" s="29" t="e">
        <f>IF(B46=VLOOKUP(B46,[1]Sheet1!$C$8:$N$17,1,0),VLOOKUP(B46,[1]Sheet1!$C$8:$N$17,12,0))</f>
        <v>#N/A</v>
      </c>
      <c r="O46" s="29"/>
    </row>
    <row r="47" spans="1:15" s="13" customFormat="1" ht="18" customHeight="1" x14ac:dyDescent="0.2">
      <c r="A47" s="20">
        <v>39</v>
      </c>
      <c r="B47" s="21" t="s">
        <v>171</v>
      </c>
      <c r="C47" s="22" t="s">
        <v>172</v>
      </c>
      <c r="D47" s="23" t="s">
        <v>173</v>
      </c>
      <c r="E47" s="24" t="s">
        <v>174</v>
      </c>
      <c r="F47" s="25" t="s">
        <v>142</v>
      </c>
      <c r="G47" s="25" t="str">
        <f t="shared" si="0"/>
        <v>14</v>
      </c>
      <c r="H47" s="26" t="s">
        <v>29</v>
      </c>
      <c r="I47" s="27" t="s">
        <v>30</v>
      </c>
      <c r="J47" s="27"/>
      <c r="K47" s="28"/>
      <c r="L47" s="28"/>
      <c r="M47" s="29"/>
      <c r="N47" s="29" t="e">
        <f>IF(B47=VLOOKUP(B47,[1]Sheet1!$C$8:$N$17,1,0),VLOOKUP(B47,[1]Sheet1!$C$8:$N$17,12,0))</f>
        <v>#N/A</v>
      </c>
      <c r="O47" s="29"/>
    </row>
    <row r="48" spans="1:15" s="13" customFormat="1" ht="18" customHeight="1" x14ac:dyDescent="0.2">
      <c r="A48" s="20">
        <v>40</v>
      </c>
      <c r="B48" s="21" t="s">
        <v>175</v>
      </c>
      <c r="C48" s="22" t="s">
        <v>176</v>
      </c>
      <c r="D48" s="23" t="s">
        <v>177</v>
      </c>
      <c r="E48" s="24" t="s">
        <v>178</v>
      </c>
      <c r="F48" s="25" t="s">
        <v>142</v>
      </c>
      <c r="G48" s="25" t="str">
        <f t="shared" si="0"/>
        <v>14</v>
      </c>
      <c r="H48" s="26" t="s">
        <v>29</v>
      </c>
      <c r="I48" s="27" t="s">
        <v>30</v>
      </c>
      <c r="J48" s="27"/>
      <c r="K48" s="28"/>
      <c r="L48" s="28"/>
      <c r="M48" s="29"/>
      <c r="N48" s="29" t="e">
        <f>IF(B48=VLOOKUP(B48,[1]Sheet1!$C$8:$N$17,1,0),VLOOKUP(B48,[1]Sheet1!$C$8:$N$17,12,0))</f>
        <v>#N/A</v>
      </c>
      <c r="O48" s="29"/>
    </row>
    <row r="49" spans="1:15" s="36" customFormat="1" ht="18" customHeight="1" x14ac:dyDescent="0.25">
      <c r="A49" s="31"/>
      <c r="B49" s="32"/>
      <c r="C49" s="33"/>
      <c r="D49" s="33"/>
      <c r="E49" s="34"/>
      <c r="F49" s="35"/>
      <c r="H49" s="35" t="s">
        <v>179</v>
      </c>
      <c r="I49" s="37"/>
      <c r="J49" s="37"/>
      <c r="K49" s="37"/>
      <c r="L49" s="37"/>
      <c r="M49" s="38"/>
      <c r="N49" s="38"/>
      <c r="O49" s="38"/>
    </row>
    <row r="50" spans="1:15" s="36" customFormat="1" ht="18" customHeight="1" x14ac:dyDescent="0.25">
      <c r="A50" s="31"/>
      <c r="B50" s="32"/>
      <c r="C50" s="33"/>
      <c r="D50" s="33"/>
      <c r="E50" s="34"/>
      <c r="F50" s="35"/>
      <c r="H50" s="39" t="s">
        <v>180</v>
      </c>
      <c r="I50" s="37"/>
      <c r="J50" s="37"/>
      <c r="K50" s="37"/>
      <c r="L50" s="37"/>
      <c r="M50" s="38"/>
      <c r="N50" s="38"/>
      <c r="O50" s="38"/>
    </row>
    <row r="51" spans="1:15" s="36" customFormat="1" ht="18" hidden="1" customHeight="1" x14ac:dyDescent="0.25">
      <c r="A51" s="31"/>
      <c r="B51" s="32"/>
      <c r="C51" s="33"/>
      <c r="D51" s="33"/>
      <c r="E51" s="34"/>
      <c r="F51" s="35"/>
      <c r="G51" s="35"/>
      <c r="H51" s="39"/>
      <c r="I51" s="37"/>
      <c r="J51" s="37"/>
      <c r="K51" s="37"/>
      <c r="L51" s="37"/>
      <c r="M51" s="38"/>
      <c r="N51" s="38"/>
      <c r="O51" s="38"/>
    </row>
    <row r="52" spans="1:15" s="36" customFormat="1" ht="18" hidden="1" customHeight="1" x14ac:dyDescent="0.25">
      <c r="A52" s="31"/>
      <c r="B52" s="32"/>
      <c r="C52" s="33"/>
      <c r="D52" s="33"/>
      <c r="E52" s="34"/>
      <c r="F52" s="35"/>
      <c r="G52" s="35"/>
      <c r="H52" s="39"/>
      <c r="I52" s="37"/>
      <c r="J52" s="37"/>
      <c r="K52" s="37"/>
      <c r="L52" s="37"/>
      <c r="M52" s="38"/>
      <c r="N52" s="38"/>
      <c r="O52" s="38"/>
    </row>
    <row r="53" spans="1:15" s="36" customFormat="1" ht="18" hidden="1" customHeight="1" x14ac:dyDescent="0.25">
      <c r="A53" s="31"/>
      <c r="B53" s="32"/>
      <c r="C53" s="33"/>
      <c r="D53" s="33"/>
      <c r="E53" s="34"/>
      <c r="F53" s="35"/>
      <c r="G53" s="35"/>
      <c r="H53" s="39"/>
      <c r="I53" s="37"/>
      <c r="J53" s="37"/>
      <c r="K53" s="37"/>
      <c r="L53" s="37"/>
      <c r="M53" s="38"/>
      <c r="N53" s="38"/>
      <c r="O53" s="38"/>
    </row>
    <row r="54" spans="1:15" s="36" customFormat="1" ht="18" hidden="1" customHeight="1" x14ac:dyDescent="0.25">
      <c r="A54" s="31"/>
      <c r="B54" s="32"/>
      <c r="C54" s="33"/>
      <c r="D54" s="33"/>
      <c r="E54" s="34"/>
      <c r="F54" s="35"/>
      <c r="G54" s="35"/>
      <c r="H54" s="39"/>
      <c r="I54" s="37"/>
      <c r="J54" s="37"/>
      <c r="K54" s="37"/>
      <c r="L54" s="37"/>
      <c r="M54" s="38"/>
      <c r="N54" s="38"/>
      <c r="O54" s="38"/>
    </row>
    <row r="55" spans="1:15" s="36" customFormat="1" ht="18" hidden="1" customHeight="1" x14ac:dyDescent="0.25">
      <c r="A55" s="31"/>
      <c r="B55" s="32"/>
      <c r="C55" s="33"/>
      <c r="D55" s="33"/>
      <c r="E55" s="34"/>
      <c r="F55" s="35"/>
      <c r="G55" s="35" t="s">
        <v>181</v>
      </c>
      <c r="H55" s="39"/>
      <c r="I55" s="37"/>
      <c r="J55" s="37"/>
      <c r="K55" s="37"/>
      <c r="L55" s="37"/>
      <c r="M55" s="38"/>
      <c r="N55" s="38"/>
      <c r="O55" s="38"/>
    </row>
    <row r="56" spans="1:15" s="13" customFormat="1" ht="18" hidden="1" customHeight="1" x14ac:dyDescent="0.2">
      <c r="A56" s="40"/>
      <c r="B56" s="41"/>
      <c r="C56" s="42"/>
      <c r="D56" s="42"/>
      <c r="E56" s="43"/>
      <c r="F56" s="44"/>
      <c r="G56" s="44"/>
      <c r="H56" s="45"/>
      <c r="I56" s="46"/>
      <c r="J56" s="46"/>
      <c r="K56" s="46"/>
      <c r="L56" s="46"/>
      <c r="M56" s="47"/>
      <c r="N56" s="47"/>
      <c r="O56" s="47"/>
    </row>
    <row r="57" spans="1:15" s="13" customFormat="1" ht="20.25" hidden="1" customHeight="1" x14ac:dyDescent="0.2">
      <c r="A57" s="48" t="s">
        <v>182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7"/>
      <c r="N57" s="47"/>
      <c r="O57" s="47"/>
    </row>
    <row r="58" spans="1:15" hidden="1" x14ac:dyDescent="0.25">
      <c r="B58" s="49" t="s">
        <v>183</v>
      </c>
      <c r="C58" s="50" t="s">
        <v>184</v>
      </c>
    </row>
    <row r="59" spans="1:15" hidden="1" x14ac:dyDescent="0.25">
      <c r="B59" s="49" t="s">
        <v>185</v>
      </c>
      <c r="C59" s="50" t="s">
        <v>186</v>
      </c>
    </row>
    <row r="60" spans="1:15" hidden="1" x14ac:dyDescent="0.25">
      <c r="B60" s="49" t="s">
        <v>187</v>
      </c>
      <c r="C60" s="50" t="s">
        <v>188</v>
      </c>
    </row>
    <row r="61" spans="1:15" s="13" customFormat="1" ht="18" hidden="1" customHeight="1" x14ac:dyDescent="0.2">
      <c r="A61" s="40"/>
      <c r="B61" s="41"/>
      <c r="C61" s="42"/>
      <c r="D61" s="42"/>
      <c r="E61" s="43"/>
      <c r="F61" s="44"/>
      <c r="G61" s="44"/>
      <c r="H61" s="45"/>
      <c r="I61" s="46"/>
      <c r="J61" s="46"/>
      <c r="K61" s="46"/>
      <c r="L61" s="46"/>
      <c r="M61" s="47"/>
      <c r="N61" s="47"/>
      <c r="O61" s="47"/>
    </row>
    <row r="62" spans="1:15" s="13" customFormat="1" ht="18" hidden="1" customHeight="1" x14ac:dyDescent="0.2">
      <c r="A62" s="40"/>
      <c r="B62" s="41"/>
      <c r="C62" s="42"/>
      <c r="D62" s="42"/>
      <c r="E62" s="43"/>
      <c r="F62" s="44"/>
      <c r="G62" s="44"/>
      <c r="H62" s="45"/>
      <c r="I62" s="46"/>
      <c r="J62" s="46"/>
      <c r="K62" s="46"/>
      <c r="L62" s="46"/>
      <c r="M62" s="47"/>
      <c r="N62" s="47"/>
      <c r="O62" s="47"/>
    </row>
    <row r="63" spans="1:15" s="13" customFormat="1" ht="18" hidden="1" customHeight="1" x14ac:dyDescent="0.2">
      <c r="A63" s="40"/>
      <c r="B63" s="41"/>
      <c r="C63" s="42"/>
      <c r="D63" s="42"/>
      <c r="E63" s="43"/>
      <c r="F63" s="44"/>
      <c r="G63" s="44"/>
      <c r="H63" s="45"/>
      <c r="I63" s="46"/>
      <c r="J63" s="46"/>
      <c r="K63" s="46"/>
      <c r="L63" s="46"/>
      <c r="M63" s="47"/>
      <c r="N63" s="47"/>
      <c r="O63" s="47"/>
    </row>
    <row r="64" spans="1:15" s="13" customFormat="1" ht="18" hidden="1" customHeight="1" x14ac:dyDescent="0.2">
      <c r="A64" s="40"/>
      <c r="B64" s="41"/>
      <c r="C64" s="42"/>
      <c r="D64" s="42"/>
      <c r="E64" s="43"/>
      <c r="F64" s="44"/>
      <c r="G64" s="44"/>
      <c r="H64" s="45"/>
      <c r="I64" s="46"/>
      <c r="J64" s="46"/>
      <c r="K64" s="46"/>
      <c r="L64" s="46"/>
      <c r="M64" s="47"/>
      <c r="N64" s="47"/>
      <c r="O64" s="47"/>
    </row>
    <row r="65" spans="1:15" s="13" customFormat="1" ht="18" hidden="1" customHeight="1" x14ac:dyDescent="0.2">
      <c r="A65" s="40"/>
      <c r="B65" s="41"/>
      <c r="C65" s="42"/>
      <c r="D65" s="42"/>
      <c r="E65" s="43"/>
      <c r="F65" s="44"/>
      <c r="G65" s="44"/>
      <c r="H65" s="45"/>
      <c r="I65" s="46"/>
      <c r="J65" s="46"/>
      <c r="K65" s="46"/>
      <c r="L65" s="46"/>
      <c r="M65" s="47"/>
      <c r="N65" s="47"/>
      <c r="O65" s="47"/>
    </row>
    <row r="66" spans="1:15" s="13" customFormat="1" ht="18" hidden="1" customHeight="1" x14ac:dyDescent="0.2">
      <c r="A66" s="40"/>
      <c r="B66" s="41"/>
      <c r="C66" s="42"/>
      <c r="D66" s="42"/>
      <c r="E66" s="43"/>
      <c r="F66" s="44"/>
      <c r="G66" s="44"/>
      <c r="H66" s="45"/>
      <c r="I66" s="46"/>
      <c r="J66" s="46"/>
      <c r="K66" s="46"/>
      <c r="L66" s="46"/>
      <c r="M66" s="47"/>
      <c r="N66" s="47"/>
      <c r="O66" s="47"/>
    </row>
    <row r="67" spans="1:15" s="13" customFormat="1" ht="18" hidden="1" customHeight="1" x14ac:dyDescent="0.2">
      <c r="A67" s="40"/>
      <c r="B67" s="41"/>
      <c r="C67" s="42"/>
      <c r="D67" s="42"/>
      <c r="E67" s="43"/>
      <c r="F67" s="44"/>
      <c r="G67" s="44"/>
      <c r="H67" s="45"/>
      <c r="I67" s="46"/>
      <c r="J67" s="46"/>
      <c r="K67" s="46"/>
      <c r="L67" s="46"/>
      <c r="M67" s="47"/>
      <c r="N67" s="47"/>
      <c r="O67" s="47"/>
    </row>
    <row r="68" spans="1:15" s="13" customFormat="1" ht="18" hidden="1" customHeight="1" x14ac:dyDescent="0.2">
      <c r="A68" s="40"/>
      <c r="B68" s="41"/>
      <c r="C68" s="42"/>
      <c r="D68" s="42"/>
      <c r="E68" s="43"/>
      <c r="F68" s="44"/>
      <c r="G68" s="44"/>
      <c r="H68" s="45"/>
      <c r="I68" s="46"/>
      <c r="J68" s="46"/>
      <c r="K68" s="46"/>
      <c r="L68" s="46"/>
      <c r="M68" s="47"/>
      <c r="N68" s="47"/>
      <c r="O68" s="47"/>
    </row>
    <row r="69" spans="1:15" s="13" customFormat="1" ht="18" hidden="1" customHeight="1" x14ac:dyDescent="0.2">
      <c r="A69" s="40"/>
      <c r="B69" s="41"/>
      <c r="C69" s="42"/>
      <c r="D69" s="42"/>
      <c r="E69" s="43"/>
      <c r="F69" s="44"/>
      <c r="G69" s="44"/>
      <c r="H69" s="45"/>
      <c r="I69" s="46"/>
      <c r="J69" s="46"/>
      <c r="K69" s="46"/>
      <c r="L69" s="46"/>
      <c r="M69" s="47"/>
      <c r="N69" s="47"/>
      <c r="O69" s="47"/>
    </row>
    <row r="70" spans="1:15" hidden="1" x14ac:dyDescent="0.25">
      <c r="C70" s="1" t="s">
        <v>183</v>
      </c>
      <c r="D70" s="1" t="s">
        <v>189</v>
      </c>
    </row>
    <row r="71" spans="1:15" hidden="1" x14ac:dyDescent="0.25">
      <c r="C71" s="1" t="s">
        <v>185</v>
      </c>
      <c r="D71" s="1" t="s">
        <v>190</v>
      </c>
    </row>
    <row r="72" spans="1:15" hidden="1" x14ac:dyDescent="0.25">
      <c r="C72" s="1" t="s">
        <v>187</v>
      </c>
      <c r="D72" s="1" t="s">
        <v>191</v>
      </c>
    </row>
    <row r="73" spans="1:15" hidden="1" x14ac:dyDescent="0.25"/>
    <row r="74" spans="1:15" hidden="1" x14ac:dyDescent="0.25"/>
    <row r="75" spans="1:15" hidden="1" x14ac:dyDescent="0.25"/>
    <row r="76" spans="1:15" hidden="1" x14ac:dyDescent="0.25"/>
    <row r="77" spans="1:15" hidden="1" x14ac:dyDescent="0.25"/>
    <row r="78" spans="1:15" hidden="1" x14ac:dyDescent="0.25"/>
    <row r="79" spans="1:15" hidden="1" x14ac:dyDescent="0.25"/>
    <row r="85" spans="2:2" x14ac:dyDescent="0.25">
      <c r="B85" s="1" t="s">
        <v>192</v>
      </c>
    </row>
  </sheetData>
  <mergeCells count="2">
    <mergeCell ref="A4:K4"/>
    <mergeCell ref="C5:E5"/>
  </mergeCells>
  <printOptions horizontalCentered="1"/>
  <pageMargins left="0.5" right="0" top="0.5" bottom="0.52" header="0.5" footer="0"/>
  <pageSetup paperSize="9" scale="83" fitToHeight="0" orientation="portrait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khóa 14 cơ khí</vt:lpstr>
      <vt:lpstr>'khóa 14 cơ khí'!Print_Area</vt:lpstr>
      <vt:lpstr>'khóa 14 cơ khí'!Print_Titles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2016-05-06T08:42:46Z</dcterms:created>
  <dcterms:modified xsi:type="dcterms:W3CDTF">2016-05-06T08:43:13Z</dcterms:modified>
</cp:coreProperties>
</file>